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400" windowHeight="7170" activeTab="1"/>
  </bookViews>
  <sheets>
    <sheet name="Viec 01T-2016" sheetId="1" r:id="rId1"/>
    <sheet name="Tien 01T-2016" sheetId="2" r:id="rId2"/>
  </sheets>
  <externalReferences>
    <externalReference r:id="rId5"/>
    <externalReference r:id="rId6"/>
  </externalReferences>
  <definedNames>
    <definedName name="_xlnm.Print_Area" localSheetId="1">'Tien 01T-2016'!$A$1:$T$86</definedName>
    <definedName name="_xlnm.Print_Area" localSheetId="0">'Viec 01T-2016'!$A$1:$S$86</definedName>
    <definedName name="_xlnm.Print_Titles" localSheetId="1">'Tien 01T-2016'!$8:$13</definedName>
    <definedName name="_xlnm.Print_Titles" localSheetId="0">'Viec 01T-2016'!$8:$13</definedName>
  </definedNames>
  <calcPr fullCalcOnLoad="1"/>
</workbook>
</file>

<file path=xl/sharedStrings.xml><?xml version="1.0" encoding="utf-8"?>
<sst xmlns="http://schemas.openxmlformats.org/spreadsheetml/2006/main" count="99" uniqueCount="53">
  <si>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</si>
  <si>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</si>
  <si>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</si>
  <si>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</si>
  <si>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</si>
  <si>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</si>
  <si>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</si>
  <si>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</si>
  <si>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</si>
  <si>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</si>
  <si>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>Tính theo năm 2012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</si>
  <si>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</si>
  <si>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</si>
  <si>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</si>
  <si>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</si>
  <si>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</si>
  <si>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</si>
  <si>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</si>
  <si>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</si>
  <si>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</si>
  <si>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</si>
  <si>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</si>
  <si>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</si>
  <si>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</si>
  <si>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</si>
  <si>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</si>
  <si>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</si>
  <si>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</si>
  <si>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</si>
  <si>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</si>
  <si>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</si>
  <si>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</si>
  <si>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</si>
  <si>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</si>
  <si>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</si>
  <si>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</si>
  <si>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</si>
  <si>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</si>
  <si>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</si>
  <si>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</si>
  <si>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Q. GIÁM ĐỐC</t>
  </si>
  <si>
    <t>Đinh Nam Hải</t>
  </si>
  <si>
    <t>Lê Anh Tuấn</t>
  </si>
  <si>
    <t>Đơn vị tính: 1.000 đồng</t>
  </si>
  <si>
    <t>Giảm thi hành án</t>
  </si>
  <si>
    <t>Tỷ lệ thi hành xong / có điều kiện</t>
  </si>
  <si>
    <t>Hà Nội, ngày 10 tháng 11 năm 2015</t>
  </si>
  <si>
    <t>18</t>
  </si>
  <si>
    <t>Số việc chuyển
kỳ sau</t>
  </si>
  <si>
    <r>
      <t xml:space="preserve">PHỤ LỤC I
THỐNG KÊ KẾT QUẢ THI HÀNH VỀ VIỆC 01 THÁNG NĂM 2016
</t>
    </r>
    <r>
      <rPr>
        <i/>
        <sz val="12"/>
        <rFont val="Times New Roman"/>
        <family val="1"/>
      </rPr>
      <t>(Ban hành kèm theo Báo cáo số 186 /BC-TKDLCT của Trung tâm Thống kê, Quản lý dữ liệu và Ứng dụng công nghệ thông tin về thi hành án dân sự)</t>
    </r>
  </si>
  <si>
    <r>
      <t xml:space="preserve">PHỤ LỤC I
THỐNG KÊ KẾT QUẢ THI HÀNH VỀ GIÁ TRỊ 01 THÁNG NĂM 2016
</t>
    </r>
    <r>
      <rPr>
        <i/>
        <sz val="12"/>
        <rFont val="Times New Roman"/>
        <family val="1"/>
      </rPr>
      <t>(Ban hành kèm theo Báo cáo số 186 /BC-TKDLCT của Trung tâm Thống kê, Quản lý dữ liệu và Ứng dụng công nghệ thông tin về thi hành án dân sự)</t>
    </r>
  </si>
  <si>
    <t>TSTL</t>
  </si>
  <si>
    <t>xong/cdk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</si>
</sst>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</numFmts>
  <fonts count="69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sz val="5.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1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55" fillId="27" borderId="1" applyNumberFormat="0" applyAlignment="0" applyProtection="0"/>
    <xf numFmtId="0" fontId="16" fillId="0" borderId="0">
      <alignment/>
      <protection/>
    </xf>
    <xf numFmtId="0" fontId="56" fillId="28" borderId="2" applyNumberFormat="0" applyAlignment="0" applyProtection="0"/>
    <xf numFmtId="171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8" fillId="29" borderId="0" applyNumberFormat="0" applyBorder="0" applyAlignment="0" applyProtection="0"/>
    <xf numFmtId="38" fontId="17" fillId="30" borderId="0" applyNumberFormat="0" applyBorder="0" applyAlignment="0" applyProtection="0"/>
    <xf numFmtId="177" fontId="18" fillId="31" borderId="0" applyBorder="0" applyProtection="0">
      <alignment/>
    </xf>
    <xf numFmtId="0" fontId="19" fillId="0" borderId="0">
      <alignment horizontal="left"/>
      <protection/>
    </xf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1" applyNumberFormat="0" applyAlignment="0" applyProtection="0"/>
    <xf numFmtId="10" fontId="17" fillId="30" borderId="8" applyNumberFormat="0" applyBorder="0" applyAlignment="0" applyProtection="0"/>
    <xf numFmtId="0" fontId="63" fillId="0" borderId="9" applyNumberFormat="0" applyFill="0" applyAlignment="0" applyProtection="0"/>
    <xf numFmtId="0" fontId="21" fillId="0" borderId="10">
      <alignment/>
      <protection/>
    </xf>
    <xf numFmtId="0" fontId="64" fillId="33" borderId="0" applyNumberFormat="0" applyBorder="0" applyAlignment="0" applyProtection="0"/>
    <xf numFmtId="178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34" borderId="11" applyNumberFormat="0" applyFont="0" applyAlignment="0" applyProtection="0"/>
    <xf numFmtId="179" fontId="23" fillId="0" borderId="0" applyFont="0" applyFill="0" applyBorder="0" applyProtection="0">
      <alignment vertical="top" wrapText="1"/>
    </xf>
    <xf numFmtId="0" fontId="65" fillId="27" borderId="12" applyNumberFormat="0" applyAlignment="0" applyProtection="0"/>
    <xf numFmtId="9" fontId="5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4" fillId="0" borderId="0">
      <alignment/>
      <protection/>
    </xf>
    <xf numFmtId="0" fontId="21" fillId="0" borderId="0">
      <alignment/>
      <protection/>
    </xf>
    <xf numFmtId="180" fontId="25" fillId="0" borderId="13">
      <alignment horizontal="right" vertical="center"/>
      <protection/>
    </xf>
    <xf numFmtId="181" fontId="25" fillId="0" borderId="13">
      <alignment horizontal="center"/>
      <protection/>
    </xf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182" fontId="25" fillId="0" borderId="0">
      <alignment/>
      <protection/>
    </xf>
    <xf numFmtId="183" fontId="25" fillId="0" borderId="8">
      <alignment/>
      <protection/>
    </xf>
    <xf numFmtId="0" fontId="68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0" fontId="30" fillId="0" borderId="0">
      <alignment/>
      <protection/>
    </xf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9" fillId="0" borderId="0">
      <alignment/>
      <protection/>
    </xf>
    <xf numFmtId="190" fontId="30" fillId="0" borderId="0" applyFont="0" applyFill="0" applyBorder="0" applyAlignment="0" applyProtection="0"/>
    <xf numFmtId="42" fontId="31" fillId="0" borderId="0" applyFont="0" applyFill="0" applyBorder="0" applyAlignment="0" applyProtection="0"/>
    <xf numFmtId="191" fontId="3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89" applyFont="1" applyFill="1">
      <alignment/>
      <protection/>
    </xf>
    <xf numFmtId="49" fontId="3" fillId="0" borderId="0" xfId="89" applyNumberFormat="1" applyFont="1" applyFill="1">
      <alignment/>
      <protection/>
    </xf>
    <xf numFmtId="49" fontId="0" fillId="0" borderId="0" xfId="89" applyNumberFormat="1" applyFont="1" applyFill="1" applyBorder="1" applyAlignment="1">
      <alignment horizontal="right"/>
      <protection/>
    </xf>
    <xf numFmtId="0" fontId="5" fillId="0" borderId="8" xfId="89" applyNumberFormat="1" applyFont="1" applyFill="1" applyBorder="1" applyAlignment="1">
      <alignment horizontal="center" vertical="center" wrapText="1"/>
      <protection/>
    </xf>
    <xf numFmtId="49" fontId="5" fillId="0" borderId="15" xfId="89" applyNumberFormat="1" applyFont="1" applyFill="1" applyBorder="1" applyAlignment="1" applyProtection="1">
      <alignment horizontal="center" vertical="center" wrapText="1"/>
      <protection/>
    </xf>
    <xf numFmtId="0" fontId="5" fillId="0" borderId="13" xfId="89" applyNumberFormat="1" applyFont="1" applyFill="1" applyBorder="1" applyAlignment="1">
      <alignment horizontal="center" vertical="center" wrapText="1"/>
      <protection/>
    </xf>
    <xf numFmtId="0" fontId="5" fillId="0" borderId="15" xfId="89" applyNumberFormat="1" applyFont="1" applyFill="1" applyBorder="1" applyAlignment="1">
      <alignment horizontal="center" vertical="center" wrapText="1"/>
      <protection/>
    </xf>
    <xf numFmtId="0" fontId="3" fillId="0" borderId="8" xfId="89" applyFont="1" applyFill="1" applyBorder="1">
      <alignment/>
      <protection/>
    </xf>
    <xf numFmtId="0" fontId="7" fillId="0" borderId="16" xfId="89" applyFont="1" applyFill="1" applyBorder="1" applyAlignment="1">
      <alignment wrapText="1"/>
      <protection/>
    </xf>
    <xf numFmtId="3" fontId="8" fillId="0" borderId="15" xfId="60" applyNumberFormat="1" applyFont="1" applyFill="1" applyBorder="1" applyAlignment="1" applyProtection="1">
      <alignment horizontal="right" wrapText="1"/>
      <protection/>
    </xf>
    <xf numFmtId="10" fontId="8" fillId="0" borderId="8" xfId="89" applyNumberFormat="1" applyFont="1" applyFill="1" applyBorder="1" applyAlignment="1">
      <alignment horizontal="right" wrapText="1"/>
      <protection/>
    </xf>
    <xf numFmtId="172" fontId="3" fillId="0" borderId="0" xfId="89" applyNumberFormat="1" applyFont="1" applyFill="1">
      <alignment/>
      <protection/>
    </xf>
    <xf numFmtId="3" fontId="8" fillId="0" borderId="8" xfId="89" applyNumberFormat="1" applyFont="1" applyFill="1" applyBorder="1" applyAlignment="1">
      <alignment horizontal="right" wrapText="1"/>
      <protection/>
    </xf>
    <xf numFmtId="0" fontId="3" fillId="0" borderId="0" xfId="89" applyFont="1" applyFill="1" applyAlignment="1">
      <alignment/>
      <protection/>
    </xf>
    <xf numFmtId="3" fontId="3" fillId="0" borderId="8" xfId="89" applyNumberFormat="1" applyFont="1" applyFill="1" applyBorder="1" applyAlignment="1">
      <alignment/>
      <protection/>
    </xf>
    <xf numFmtId="10" fontId="9" fillId="0" borderId="8" xfId="89" applyNumberFormat="1" applyFont="1" applyFill="1" applyBorder="1" applyAlignment="1">
      <alignment horizontal="center" wrapText="1"/>
      <protection/>
    </xf>
    <xf numFmtId="0" fontId="9" fillId="0" borderId="8" xfId="89" applyFont="1" applyFill="1" applyBorder="1" applyAlignment="1" applyProtection="1">
      <alignment horizontal="center" wrapText="1"/>
      <protection/>
    </xf>
    <xf numFmtId="1" fontId="9" fillId="0" borderId="8" xfId="89" applyNumberFormat="1" applyFont="1" applyFill="1" applyBorder="1" applyAlignment="1">
      <alignment horizontal="left"/>
      <protection/>
    </xf>
    <xf numFmtId="10" fontId="8" fillId="0" borderId="8" xfId="89" applyNumberFormat="1" applyFont="1" applyFill="1" applyBorder="1" applyAlignment="1">
      <alignment horizontal="center" wrapText="1"/>
      <protection/>
    </xf>
    <xf numFmtId="0" fontId="9" fillId="0" borderId="8" xfId="89" applyFont="1" applyFill="1" applyBorder="1" applyAlignment="1">
      <alignment horizontal="center" wrapText="1"/>
      <protection/>
    </xf>
    <xf numFmtId="0" fontId="4" fillId="0" borderId="0" xfId="89" applyNumberFormat="1" applyFont="1" applyFill="1" applyBorder="1" applyAlignment="1">
      <alignment horizontal="center" vertical="center"/>
      <protection/>
    </xf>
    <xf numFmtId="0" fontId="4" fillId="0" borderId="0" xfId="89" applyFont="1" applyFill="1" applyBorder="1" applyAlignment="1">
      <alignment horizontal="center"/>
      <protection/>
    </xf>
    <xf numFmtId="0" fontId="9" fillId="0" borderId="0" xfId="89" applyFont="1" applyFill="1">
      <alignment/>
      <protection/>
    </xf>
    <xf numFmtId="0" fontId="4" fillId="0" borderId="0" xfId="89" applyFont="1" applyFill="1" applyAlignment="1">
      <alignment horizontal="center" vertical="center"/>
      <protection/>
    </xf>
    <xf numFmtId="0" fontId="0" fillId="0" borderId="0" xfId="89" applyFont="1" applyFill="1">
      <alignment/>
      <protection/>
    </xf>
    <xf numFmtId="0" fontId="10" fillId="0" borderId="0" xfId="89" applyFont="1" applyFill="1">
      <alignment/>
      <protection/>
    </xf>
    <xf numFmtId="10" fontId="32" fillId="0" borderId="8" xfId="96" applyNumberFormat="1" applyFont="1" applyFill="1" applyBorder="1" applyAlignment="1">
      <alignment horizontal="center" wrapText="1"/>
    </xf>
    <xf numFmtId="3" fontId="32" fillId="0" borderId="8" xfId="89" applyNumberFormat="1" applyFont="1" applyFill="1" applyBorder="1" applyAlignment="1">
      <alignment horizontal="right" wrapText="1"/>
      <protection/>
    </xf>
    <xf numFmtId="10" fontId="32" fillId="0" borderId="8" xfId="89" applyNumberFormat="1" applyFont="1" applyFill="1" applyBorder="1" applyAlignment="1">
      <alignment horizontal="center" wrapText="1"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172" fontId="32" fillId="0" borderId="15" xfId="61" applyNumberFormat="1" applyFont="1" applyFill="1" applyBorder="1" applyAlignment="1" applyProtection="1">
      <alignment horizontal="center" wrapText="1"/>
      <protection/>
    </xf>
    <xf numFmtId="0" fontId="6" fillId="0" borderId="0" xfId="89" applyFont="1" applyFill="1" applyAlignment="1">
      <alignment horizontal="center"/>
      <protection/>
    </xf>
    <xf numFmtId="49" fontId="5" fillId="0" borderId="0" xfId="89" applyNumberFormat="1" applyFont="1" applyFill="1" applyBorder="1" applyAlignment="1">
      <alignment horizontal="center" vertical="center" wrapText="1"/>
      <protection/>
    </xf>
    <xf numFmtId="49" fontId="0" fillId="0" borderId="0" xfId="89" applyNumberFormat="1" applyFont="1" applyFill="1" applyBorder="1" applyAlignment="1">
      <alignment horizontal="center"/>
      <protection/>
    </xf>
    <xf numFmtId="49" fontId="5" fillId="0" borderId="0" xfId="89" applyNumberFormat="1" applyFont="1" applyFill="1" applyBorder="1" applyAlignment="1" applyProtection="1">
      <alignment horizontal="center" vertical="center" wrapText="1"/>
      <protection/>
    </xf>
    <xf numFmtId="10" fontId="8" fillId="0" borderId="0" xfId="89" applyNumberFormat="1" applyFont="1" applyFill="1" applyBorder="1" applyAlignment="1">
      <alignment horizontal="right" wrapText="1"/>
      <protection/>
    </xf>
    <xf numFmtId="0" fontId="34" fillId="0" borderId="0" xfId="89" applyFont="1" applyFill="1" applyBorder="1" applyAlignment="1">
      <alignment horizontal="center"/>
      <protection/>
    </xf>
    <xf numFmtId="195" fontId="8" fillId="0" borderId="0" xfId="58" applyNumberFormat="1" applyFont="1" applyFill="1" applyBorder="1" applyAlignment="1">
      <alignment horizontal="center" wrapText="1"/>
    </xf>
    <xf numFmtId="0" fontId="3" fillId="0" borderId="0" xfId="89" applyFont="1" applyFill="1" applyBorder="1">
      <alignment/>
      <protection/>
    </xf>
    <xf numFmtId="195" fontId="9" fillId="0" borderId="0" xfId="58" applyNumberFormat="1" applyFont="1" applyFill="1" applyBorder="1" applyAlignment="1">
      <alignment horizontal="center" wrapText="1"/>
    </xf>
    <xf numFmtId="0" fontId="5" fillId="0" borderId="0" xfId="89" applyFont="1" applyFill="1" applyAlignment="1">
      <alignment horizontal="center"/>
      <protection/>
    </xf>
    <xf numFmtId="0" fontId="6" fillId="0" borderId="0" xfId="89" applyFont="1" applyFill="1" applyAlignment="1">
      <alignment horizontal="center" wrapText="1"/>
      <protection/>
    </xf>
    <xf numFmtId="0" fontId="6" fillId="0" borderId="0" xfId="89" applyFont="1" applyFill="1" applyAlignment="1">
      <alignment horizontal="center"/>
      <protection/>
    </xf>
    <xf numFmtId="49" fontId="0" fillId="0" borderId="17" xfId="89" applyNumberFormat="1" applyFont="1" applyFill="1" applyBorder="1" applyAlignment="1">
      <alignment horizontal="center"/>
      <protection/>
    </xf>
    <xf numFmtId="0" fontId="5" fillId="0" borderId="8" xfId="89" applyNumberFormat="1" applyFont="1" applyFill="1" applyBorder="1" applyAlignment="1">
      <alignment horizontal="center" vertical="center" wrapText="1"/>
      <protection/>
    </xf>
    <xf numFmtId="49" fontId="5" fillId="0" borderId="8" xfId="89" applyNumberFormat="1" applyFont="1" applyFill="1" applyBorder="1" applyAlignment="1" applyProtection="1">
      <alignment horizontal="center" vertical="center" wrapText="1"/>
      <protection/>
    </xf>
    <xf numFmtId="49" fontId="5" fillId="0" borderId="18" xfId="89" applyNumberFormat="1" applyFont="1" applyFill="1" applyBorder="1" applyAlignment="1" applyProtection="1">
      <alignment horizontal="center" vertical="center" wrapText="1"/>
      <protection/>
    </xf>
    <xf numFmtId="49" fontId="5" fillId="0" borderId="19" xfId="89" applyNumberFormat="1" applyFont="1" applyFill="1" applyBorder="1" applyAlignment="1" applyProtection="1">
      <alignment horizontal="center" vertical="center" wrapText="1"/>
      <protection/>
    </xf>
    <xf numFmtId="49" fontId="5" fillId="0" borderId="15" xfId="89" applyNumberFormat="1" applyFont="1" applyFill="1" applyBorder="1" applyAlignment="1" applyProtection="1">
      <alignment horizontal="center" vertical="center" wrapText="1"/>
      <protection/>
    </xf>
    <xf numFmtId="49" fontId="5" fillId="0" borderId="8" xfId="89" applyNumberFormat="1" applyFont="1" applyFill="1" applyBorder="1" applyAlignment="1">
      <alignment horizontal="center" vertical="center" wrapText="1"/>
      <protection/>
    </xf>
    <xf numFmtId="49" fontId="5" fillId="0" borderId="16" xfId="89" applyNumberFormat="1" applyFont="1" applyFill="1" applyBorder="1" applyAlignment="1" applyProtection="1">
      <alignment horizontal="center" vertical="center" wrapText="1"/>
      <protection/>
    </xf>
    <xf numFmtId="0" fontId="4" fillId="0" borderId="0" xfId="89" applyFont="1" applyFill="1" applyAlignment="1">
      <alignment horizontal="center" vertical="center"/>
      <protection/>
    </xf>
    <xf numFmtId="0" fontId="4" fillId="0" borderId="0" xfId="89" applyFont="1" applyFill="1" applyAlignment="1">
      <alignment horizontal="center"/>
      <protection/>
    </xf>
    <xf numFmtId="0" fontId="4" fillId="0" borderId="0" xfId="89" applyFont="1" applyFill="1" applyAlignment="1">
      <alignment horizontal="center"/>
      <protection/>
    </xf>
    <xf numFmtId="49" fontId="5" fillId="0" borderId="13" xfId="89" applyNumberFormat="1" applyFont="1" applyFill="1" applyBorder="1" applyAlignment="1">
      <alignment horizontal="center" vertical="center" wrapText="1"/>
      <protection/>
    </xf>
    <xf numFmtId="49" fontId="5" fillId="0" borderId="4" xfId="8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34" fillId="0" borderId="20" xfId="89" applyFont="1" applyFill="1" applyBorder="1" applyAlignment="1">
      <alignment horizontal="center"/>
      <protection/>
    </xf>
    <xf numFmtId="0" fontId="5" fillId="0" borderId="13" xfId="89" applyNumberFormat="1" applyFont="1" applyFill="1" applyBorder="1" applyAlignment="1">
      <alignment horizontal="center" vertical="center" wrapText="1"/>
      <protection/>
    </xf>
    <xf numFmtId="0" fontId="5" fillId="0" borderId="16" xfId="89" applyNumberFormat="1" applyFont="1" applyFill="1" applyBorder="1" applyAlignment="1">
      <alignment horizontal="center" vertical="center" wrapText="1"/>
      <protection/>
    </xf>
    <xf numFmtId="0" fontId="4" fillId="0" borderId="0" xfId="89" applyNumberFormat="1" applyFont="1" applyFill="1" applyBorder="1" applyAlignment="1">
      <alignment horizontal="center" vertical="center"/>
      <protection/>
    </xf>
    <xf numFmtId="49" fontId="5" fillId="0" borderId="19" xfId="89" applyNumberFormat="1" applyFont="1" applyFill="1" applyBorder="1" applyAlignment="1">
      <alignment horizontal="center" vertical="center" wrapText="1"/>
      <protection/>
    </xf>
    <xf numFmtId="49" fontId="5" fillId="0" borderId="15" xfId="89" applyNumberFormat="1" applyFont="1" applyFill="1" applyBorder="1" applyAlignment="1">
      <alignment horizontal="center" vertical="center" wrapText="1"/>
      <protection/>
    </xf>
    <xf numFmtId="49" fontId="0" fillId="0" borderId="17" xfId="89" applyNumberFormat="1" applyFont="1" applyFill="1" applyBorder="1" applyAlignment="1">
      <alignment horizontal="center"/>
      <protection/>
    </xf>
    <xf numFmtId="49" fontId="5" fillId="0" borderId="21" xfId="89" applyNumberFormat="1" applyFont="1" applyFill="1" applyBorder="1" applyAlignment="1">
      <alignment horizontal="center" vertical="center" wrapText="1"/>
      <protection/>
    </xf>
    <xf numFmtId="49" fontId="5" fillId="0" borderId="20" xfId="89" applyNumberFormat="1" applyFont="1" applyFill="1" applyBorder="1" applyAlignment="1">
      <alignment horizontal="center" vertical="center" wrapText="1"/>
      <protection/>
    </xf>
    <xf numFmtId="49" fontId="5" fillId="0" borderId="22" xfId="89" applyNumberFormat="1" applyFont="1" applyFill="1" applyBorder="1" applyAlignment="1">
      <alignment horizontal="center" vertical="center" wrapText="1"/>
      <protection/>
    </xf>
    <xf numFmtId="49" fontId="5" fillId="0" borderId="23" xfId="89" applyNumberFormat="1" applyFont="1" applyFill="1" applyBorder="1" applyAlignment="1">
      <alignment horizontal="center" vertical="center" wrapText="1"/>
      <protection/>
    </xf>
    <xf numFmtId="49" fontId="5" fillId="0" borderId="0" xfId="89" applyNumberFormat="1" applyFont="1" applyFill="1" applyBorder="1" applyAlignment="1">
      <alignment horizontal="center" vertical="center" wrapText="1"/>
      <protection/>
    </xf>
    <xf numFmtId="49" fontId="5" fillId="0" borderId="24" xfId="89" applyNumberFormat="1" applyFont="1" applyFill="1" applyBorder="1" applyAlignment="1">
      <alignment horizontal="center" vertical="center" wrapText="1"/>
      <protection/>
    </xf>
    <xf numFmtId="49" fontId="5" fillId="0" borderId="25" xfId="89" applyNumberFormat="1" applyFont="1" applyFill="1" applyBorder="1" applyAlignment="1">
      <alignment horizontal="center" vertical="center" wrapText="1"/>
      <protection/>
    </xf>
    <xf numFmtId="49" fontId="5" fillId="0" borderId="17" xfId="89" applyNumberFormat="1" applyFont="1" applyFill="1" applyBorder="1" applyAlignment="1">
      <alignment horizontal="center" vertical="center" wrapText="1"/>
      <protection/>
    </xf>
    <xf numFmtId="49" fontId="5" fillId="0" borderId="26" xfId="89" applyNumberFormat="1" applyFont="1" applyFill="1" applyBorder="1" applyAlignment="1">
      <alignment horizontal="center" vertical="center" wrapText="1"/>
      <protection/>
    </xf>
    <xf numFmtId="0" fontId="10" fillId="0" borderId="0" xfId="89" applyFont="1" applyFill="1" applyAlignment="1">
      <alignment horizontal="center"/>
      <protection/>
    </xf>
  </cellXfs>
  <cellStyles count="109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heck Cell" xfId="57"/>
    <cellStyle name="Comma" xfId="58"/>
    <cellStyle name="Comma [0]" xfId="59"/>
    <cellStyle name="Comma 2" xfId="60"/>
    <cellStyle name="Comma 2 2" xfId="61"/>
    <cellStyle name="Comma 3" xfId="62"/>
    <cellStyle name="Comma 4" xfId="63"/>
    <cellStyle name="Comma 5" xfId="64"/>
    <cellStyle name="Comma0" xfId="65"/>
    <cellStyle name="Currency" xfId="66"/>
    <cellStyle name="Currency [0]" xfId="67"/>
    <cellStyle name="Currency0" xfId="68"/>
    <cellStyle name="Date" xfId="69"/>
    <cellStyle name="Explanatory Text" xfId="70"/>
    <cellStyle name="Fixed" xfId="71"/>
    <cellStyle name="Good" xfId="72"/>
    <cellStyle name="Grey" xfId="73"/>
    <cellStyle name="Group" xfId="74"/>
    <cellStyle name="HEADER" xfId="75"/>
    <cellStyle name="Header1" xfId="76"/>
    <cellStyle name="Header2" xfId="77"/>
    <cellStyle name="Heading 1" xfId="78"/>
    <cellStyle name="Heading 2" xfId="79"/>
    <cellStyle name="Heading 3" xfId="80"/>
    <cellStyle name="Heading 4" xfId="81"/>
    <cellStyle name="Input" xfId="82"/>
    <cellStyle name="Input [yellow]" xfId="83"/>
    <cellStyle name="Linked Cell" xfId="84"/>
    <cellStyle name="Model" xfId="85"/>
    <cellStyle name="Neutral" xfId="86"/>
    <cellStyle name="Normal - Style1" xfId="87"/>
    <cellStyle name="Normal 2" xfId="88"/>
    <cellStyle name="Normal 2 2" xfId="89"/>
    <cellStyle name="Note" xfId="90"/>
    <cellStyle name="NWM" xfId="91"/>
    <cellStyle name="Output" xfId="92"/>
    <cellStyle name="Percent" xfId="93"/>
    <cellStyle name="Percent [2]" xfId="94"/>
    <cellStyle name="Percent 2" xfId="95"/>
    <cellStyle name="Percent 3" xfId="96"/>
    <cellStyle name="Style Date" xfId="97"/>
    <cellStyle name="subhead" xfId="98"/>
    <cellStyle name="T" xfId="99"/>
    <cellStyle name="th" xfId="100"/>
    <cellStyle name="Title" xfId="101"/>
    <cellStyle name="Total" xfId="102"/>
    <cellStyle name="viet" xfId="103"/>
    <cellStyle name="viet2" xfId="104"/>
    <cellStyle name="Warning Text" xfId="105"/>
    <cellStyle name="똿뗦먛귟 [0.00]_PRODUCT DETAIL Q1" xfId="106"/>
    <cellStyle name="똿뗦먛귟_PRODUCT DETAIL Q1" xfId="107"/>
    <cellStyle name="믅됞 [0.00]_PRODUCT DETAIL Q1" xfId="108"/>
    <cellStyle name="믅됞_PRODUCT DETAIL Q1" xfId="109"/>
    <cellStyle name="백분율_95" xfId="110"/>
    <cellStyle name="뷭?_BOOKSHIP" xfId="111"/>
    <cellStyle name="一般_Book1" xfId="112"/>
    <cellStyle name="千分位[0]_Book1" xfId="113"/>
    <cellStyle name="千分位_Book1" xfId="114"/>
    <cellStyle name="콤마 [0]_1202" xfId="115"/>
    <cellStyle name="콤마_1202" xfId="116"/>
    <cellStyle name="통화 [0]_1202" xfId="117"/>
    <cellStyle name="통화_1202" xfId="118"/>
    <cellStyle name="표준_(정보부문)월별인원계획" xfId="119"/>
    <cellStyle name="貨幣 [0]_Book1" xfId="120"/>
    <cellStyle name="貨幣[0]_MATL COST ANALYSIS" xfId="121"/>
    <cellStyle name="貨幣_Book1" xfId="122"/>
  </cellStyles>
  <dxfs count="2"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5"/>
        <xdr:cNvSpPr>
          <a:spLocks/>
        </xdr:cNvSpPr>
      </xdr:nvSpPr>
      <xdr:spPr>
        <a:xfrm>
          <a:off x="1066800" y="676275"/>
          <a:ext cx="2019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Hai-1T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Vinh-1T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7"/>
    </sheetNames>
    <sheetDataSet>
      <sheetData sheetId="0">
        <row r="11">
          <cell r="B11" t="str">
            <v>Bắc Giang</v>
          </cell>
          <cell r="C11">
            <v>5399</v>
          </cell>
          <cell r="D11">
            <v>4286</v>
          </cell>
          <cell r="E11">
            <v>1113</v>
          </cell>
          <cell r="F11">
            <v>19</v>
          </cell>
          <cell r="G11">
            <v>0</v>
          </cell>
          <cell r="H11">
            <v>5380</v>
          </cell>
          <cell r="I11">
            <v>2427</v>
          </cell>
          <cell r="J11">
            <v>446</v>
          </cell>
          <cell r="K11">
            <v>9</v>
          </cell>
          <cell r="L11">
            <v>1758</v>
          </cell>
          <cell r="M11">
            <v>157</v>
          </cell>
          <cell r="N11">
            <v>4</v>
          </cell>
          <cell r="O11">
            <v>0</v>
          </cell>
          <cell r="P11">
            <v>53</v>
          </cell>
          <cell r="Q11">
            <v>2953</v>
          </cell>
        </row>
        <row r="12">
          <cell r="B12" t="str">
            <v>Bắc Kạn</v>
          </cell>
          <cell r="C12">
            <v>788</v>
          </cell>
          <cell r="D12">
            <v>524</v>
          </cell>
          <cell r="E12">
            <v>264</v>
          </cell>
          <cell r="F12">
            <v>2</v>
          </cell>
          <cell r="G12">
            <v>0</v>
          </cell>
          <cell r="H12">
            <v>786</v>
          </cell>
          <cell r="I12">
            <v>320</v>
          </cell>
          <cell r="J12">
            <v>141</v>
          </cell>
          <cell r="K12">
            <v>5</v>
          </cell>
          <cell r="L12">
            <v>160</v>
          </cell>
          <cell r="M12">
            <v>9</v>
          </cell>
          <cell r="N12">
            <v>0</v>
          </cell>
          <cell r="O12">
            <v>0</v>
          </cell>
          <cell r="P12">
            <v>5</v>
          </cell>
          <cell r="Q12">
            <v>466</v>
          </cell>
        </row>
        <row r="13">
          <cell r="B13" t="str">
            <v>Bắc Ninh</v>
          </cell>
          <cell r="C13">
            <v>2450</v>
          </cell>
          <cell r="D13">
            <v>1905</v>
          </cell>
          <cell r="E13">
            <v>545</v>
          </cell>
          <cell r="F13">
            <v>3</v>
          </cell>
          <cell r="G13">
            <v>0</v>
          </cell>
          <cell r="H13">
            <v>2447</v>
          </cell>
          <cell r="I13">
            <v>1263</v>
          </cell>
          <cell r="J13">
            <v>305</v>
          </cell>
          <cell r="K13">
            <v>4</v>
          </cell>
          <cell r="L13">
            <v>837</v>
          </cell>
          <cell r="M13">
            <v>97</v>
          </cell>
          <cell r="N13">
            <v>0</v>
          </cell>
          <cell r="O13">
            <v>0</v>
          </cell>
          <cell r="P13">
            <v>20</v>
          </cell>
          <cell r="Q13">
            <v>1184</v>
          </cell>
        </row>
        <row r="14">
          <cell r="B14" t="str">
            <v>Bình Thuận</v>
          </cell>
          <cell r="C14">
            <v>6895</v>
          </cell>
          <cell r="D14">
            <v>5883</v>
          </cell>
          <cell r="E14">
            <v>1012</v>
          </cell>
          <cell r="F14">
            <v>9</v>
          </cell>
          <cell r="G14">
            <v>0</v>
          </cell>
          <cell r="H14">
            <v>6886</v>
          </cell>
          <cell r="I14">
            <v>5754</v>
          </cell>
          <cell r="J14">
            <v>572</v>
          </cell>
          <cell r="K14">
            <v>19</v>
          </cell>
          <cell r="L14">
            <v>4492</v>
          </cell>
          <cell r="M14">
            <v>288</v>
          </cell>
          <cell r="N14">
            <v>20</v>
          </cell>
          <cell r="O14">
            <v>0</v>
          </cell>
          <cell r="P14">
            <v>363</v>
          </cell>
          <cell r="Q14">
            <v>1132</v>
          </cell>
        </row>
        <row r="15">
          <cell r="B15" t="str">
            <v>Cao Bằng</v>
          </cell>
          <cell r="C15">
            <v>684</v>
          </cell>
          <cell r="D15">
            <v>523</v>
          </cell>
          <cell r="E15">
            <v>161</v>
          </cell>
          <cell r="F15">
            <v>0</v>
          </cell>
          <cell r="G15">
            <v>0</v>
          </cell>
          <cell r="H15">
            <v>684</v>
          </cell>
          <cell r="I15">
            <v>316</v>
          </cell>
          <cell r="J15">
            <v>39</v>
          </cell>
          <cell r="K15">
            <v>0</v>
          </cell>
          <cell r="L15">
            <v>205</v>
          </cell>
          <cell r="M15">
            <v>42</v>
          </cell>
          <cell r="N15">
            <v>0</v>
          </cell>
          <cell r="O15">
            <v>0</v>
          </cell>
          <cell r="P15">
            <v>30</v>
          </cell>
          <cell r="Q15">
            <v>368</v>
          </cell>
        </row>
        <row r="16">
          <cell r="B16" t="str">
            <v>Đắk Lắc</v>
          </cell>
          <cell r="C16">
            <v>5954</v>
          </cell>
          <cell r="D16">
            <v>4032</v>
          </cell>
          <cell r="E16">
            <v>1922</v>
          </cell>
          <cell r="F16">
            <v>5</v>
          </cell>
          <cell r="G16">
            <v>0</v>
          </cell>
          <cell r="H16">
            <v>5949</v>
          </cell>
          <cell r="I16">
            <v>4636</v>
          </cell>
          <cell r="J16">
            <v>1076</v>
          </cell>
          <cell r="K16">
            <v>13</v>
          </cell>
          <cell r="L16">
            <v>3003</v>
          </cell>
          <cell r="M16">
            <v>244</v>
          </cell>
          <cell r="N16">
            <v>2</v>
          </cell>
          <cell r="O16">
            <v>0</v>
          </cell>
          <cell r="P16">
            <v>298</v>
          </cell>
          <cell r="Q16">
            <v>1313</v>
          </cell>
        </row>
        <row r="17">
          <cell r="B17" t="str">
            <v>Đắk Nông</v>
          </cell>
          <cell r="C17">
            <v>2268</v>
          </cell>
          <cell r="D17">
            <v>1833</v>
          </cell>
          <cell r="E17">
            <v>435</v>
          </cell>
          <cell r="F17">
            <v>3</v>
          </cell>
          <cell r="G17">
            <v>0</v>
          </cell>
          <cell r="H17">
            <v>2265</v>
          </cell>
          <cell r="I17">
            <v>1515</v>
          </cell>
          <cell r="J17">
            <v>187</v>
          </cell>
          <cell r="K17">
            <v>0</v>
          </cell>
          <cell r="L17">
            <v>1062</v>
          </cell>
          <cell r="M17">
            <v>224</v>
          </cell>
          <cell r="N17">
            <v>0</v>
          </cell>
          <cell r="O17">
            <v>0</v>
          </cell>
          <cell r="P17">
            <v>42</v>
          </cell>
          <cell r="Q17">
            <v>750</v>
          </cell>
        </row>
        <row r="18">
          <cell r="B18" t="str">
            <v>Điện Biên</v>
          </cell>
          <cell r="C18">
            <v>783</v>
          </cell>
          <cell r="D18">
            <v>508</v>
          </cell>
          <cell r="E18">
            <v>275</v>
          </cell>
          <cell r="F18">
            <v>12</v>
          </cell>
          <cell r="G18">
            <v>0</v>
          </cell>
          <cell r="H18">
            <v>771</v>
          </cell>
          <cell r="I18">
            <v>351</v>
          </cell>
          <cell r="J18">
            <v>146</v>
          </cell>
          <cell r="K18">
            <v>6</v>
          </cell>
          <cell r="L18">
            <v>194</v>
          </cell>
          <cell r="M18">
            <v>1</v>
          </cell>
          <cell r="N18">
            <v>0</v>
          </cell>
          <cell r="O18">
            <v>0</v>
          </cell>
          <cell r="P18">
            <v>4</v>
          </cell>
          <cell r="Q18">
            <v>420</v>
          </cell>
        </row>
        <row r="19">
          <cell r="B19" t="str">
            <v>Gia Lai</v>
          </cell>
          <cell r="C19">
            <v>5850</v>
          </cell>
          <cell r="D19">
            <v>4824</v>
          </cell>
          <cell r="E19">
            <v>1026</v>
          </cell>
          <cell r="F19">
            <v>15</v>
          </cell>
          <cell r="G19">
            <v>0</v>
          </cell>
          <cell r="H19">
            <v>5844</v>
          </cell>
          <cell r="I19">
            <v>4126</v>
          </cell>
          <cell r="J19">
            <v>476</v>
          </cell>
          <cell r="K19">
            <v>6</v>
          </cell>
          <cell r="L19">
            <v>3175</v>
          </cell>
          <cell r="M19">
            <v>239</v>
          </cell>
          <cell r="N19">
            <v>7</v>
          </cell>
          <cell r="O19">
            <v>15</v>
          </cell>
          <cell r="P19">
            <v>208</v>
          </cell>
          <cell r="Q19">
            <v>1718</v>
          </cell>
        </row>
        <row r="20">
          <cell r="B20" t="str">
            <v>Hà Giang</v>
          </cell>
          <cell r="C20">
            <v>632</v>
          </cell>
          <cell r="D20">
            <v>381</v>
          </cell>
          <cell r="E20">
            <v>251</v>
          </cell>
          <cell r="F20">
            <v>15</v>
          </cell>
          <cell r="G20">
            <v>0</v>
          </cell>
          <cell r="H20">
            <v>632</v>
          </cell>
          <cell r="I20">
            <v>383</v>
          </cell>
          <cell r="J20">
            <v>107</v>
          </cell>
          <cell r="K20">
            <v>1</v>
          </cell>
          <cell r="L20">
            <v>242</v>
          </cell>
          <cell r="M20">
            <v>28</v>
          </cell>
          <cell r="N20">
            <v>0</v>
          </cell>
          <cell r="O20">
            <v>0</v>
          </cell>
          <cell r="P20">
            <v>5</v>
          </cell>
          <cell r="Q20">
            <v>249</v>
          </cell>
        </row>
        <row r="21">
          <cell r="B21" t="str">
            <v>Hà Nam</v>
          </cell>
          <cell r="C21">
            <v>1167</v>
          </cell>
          <cell r="D21">
            <v>965</v>
          </cell>
          <cell r="E21">
            <v>202</v>
          </cell>
          <cell r="F21">
            <v>3</v>
          </cell>
          <cell r="G21">
            <v>0</v>
          </cell>
          <cell r="H21">
            <v>1164</v>
          </cell>
          <cell r="I21">
            <v>317</v>
          </cell>
          <cell r="J21">
            <v>124</v>
          </cell>
          <cell r="K21">
            <v>3</v>
          </cell>
          <cell r="L21">
            <v>165</v>
          </cell>
          <cell r="M21">
            <v>6</v>
          </cell>
          <cell r="N21">
            <v>3</v>
          </cell>
          <cell r="O21">
            <v>0</v>
          </cell>
          <cell r="P21">
            <v>16</v>
          </cell>
          <cell r="Q21">
            <v>847</v>
          </cell>
        </row>
        <row r="22">
          <cell r="B22" t="str">
            <v>Hà Nội</v>
          </cell>
          <cell r="C22">
            <v>16042</v>
          </cell>
          <cell r="D22">
            <v>12873</v>
          </cell>
          <cell r="E22">
            <v>3169</v>
          </cell>
          <cell r="F22">
            <v>42</v>
          </cell>
          <cell r="G22">
            <v>0</v>
          </cell>
          <cell r="H22">
            <v>16000</v>
          </cell>
          <cell r="I22">
            <v>7571</v>
          </cell>
          <cell r="J22">
            <v>1212</v>
          </cell>
          <cell r="K22">
            <v>22</v>
          </cell>
          <cell r="L22">
            <v>5741</v>
          </cell>
          <cell r="M22">
            <v>254</v>
          </cell>
          <cell r="N22">
            <v>47</v>
          </cell>
          <cell r="O22">
            <v>4</v>
          </cell>
          <cell r="P22">
            <v>291</v>
          </cell>
          <cell r="Q22">
            <v>8429</v>
          </cell>
        </row>
        <row r="23">
          <cell r="B23" t="str">
            <v>Hà Tĩnh</v>
          </cell>
          <cell r="C23">
            <v>995</v>
          </cell>
          <cell r="D23">
            <v>660</v>
          </cell>
          <cell r="E23">
            <v>335</v>
          </cell>
          <cell r="F23">
            <v>1</v>
          </cell>
          <cell r="G23">
            <v>0</v>
          </cell>
          <cell r="H23">
            <v>994</v>
          </cell>
          <cell r="I23">
            <v>528</v>
          </cell>
          <cell r="J23">
            <v>213</v>
          </cell>
          <cell r="K23">
            <v>0</v>
          </cell>
          <cell r="L23">
            <v>282</v>
          </cell>
          <cell r="M23">
            <v>13</v>
          </cell>
          <cell r="N23">
            <v>1</v>
          </cell>
          <cell r="O23">
            <v>0</v>
          </cell>
          <cell r="P23">
            <v>19</v>
          </cell>
          <cell r="Q23">
            <v>466</v>
          </cell>
        </row>
        <row r="24">
          <cell r="B24" t="str">
            <v>Hải Dương</v>
          </cell>
          <cell r="C24">
            <v>3876</v>
          </cell>
          <cell r="D24">
            <v>2784</v>
          </cell>
          <cell r="E24">
            <v>1092</v>
          </cell>
          <cell r="F24">
            <v>21</v>
          </cell>
          <cell r="G24">
            <v>0</v>
          </cell>
          <cell r="H24">
            <v>3855</v>
          </cell>
          <cell r="I24">
            <v>2659</v>
          </cell>
          <cell r="J24">
            <v>545</v>
          </cell>
          <cell r="K24">
            <v>3</v>
          </cell>
          <cell r="L24">
            <v>1539</v>
          </cell>
          <cell r="M24">
            <v>333</v>
          </cell>
          <cell r="N24">
            <v>10</v>
          </cell>
          <cell r="O24">
            <v>0</v>
          </cell>
          <cell r="P24">
            <v>229</v>
          </cell>
          <cell r="Q24">
            <v>1196</v>
          </cell>
        </row>
        <row r="25">
          <cell r="B25" t="str">
            <v>Hải Phòng</v>
          </cell>
          <cell r="C25">
            <v>9609</v>
          </cell>
          <cell r="D25">
            <v>8730</v>
          </cell>
          <cell r="E25">
            <v>879</v>
          </cell>
          <cell r="F25">
            <v>8</v>
          </cell>
          <cell r="G25">
            <v>0</v>
          </cell>
          <cell r="H25">
            <v>9601</v>
          </cell>
          <cell r="I25">
            <v>5178</v>
          </cell>
          <cell r="J25">
            <v>272</v>
          </cell>
          <cell r="K25">
            <v>7</v>
          </cell>
          <cell r="L25">
            <v>3563</v>
          </cell>
          <cell r="M25">
            <v>992</v>
          </cell>
          <cell r="N25">
            <v>2</v>
          </cell>
          <cell r="O25">
            <v>3</v>
          </cell>
          <cell r="P25">
            <v>339</v>
          </cell>
          <cell r="Q25">
            <v>4423</v>
          </cell>
        </row>
        <row r="26">
          <cell r="B26" t="str">
            <v>Hòa Bình</v>
          </cell>
          <cell r="C26">
            <v>870</v>
          </cell>
          <cell r="D26">
            <v>465</v>
          </cell>
          <cell r="E26">
            <v>405</v>
          </cell>
          <cell r="F26">
            <v>4</v>
          </cell>
          <cell r="G26">
            <v>0</v>
          </cell>
          <cell r="H26">
            <v>866</v>
          </cell>
          <cell r="I26">
            <v>539</v>
          </cell>
          <cell r="J26">
            <v>208</v>
          </cell>
          <cell r="K26">
            <v>1</v>
          </cell>
          <cell r="L26">
            <v>255</v>
          </cell>
          <cell r="M26">
            <v>23</v>
          </cell>
          <cell r="N26">
            <v>0</v>
          </cell>
          <cell r="O26">
            <v>0</v>
          </cell>
          <cell r="P26">
            <v>52</v>
          </cell>
          <cell r="Q26">
            <v>327</v>
          </cell>
        </row>
        <row r="27">
          <cell r="B27" t="str">
            <v>Hưng Yên</v>
          </cell>
          <cell r="C27">
            <v>2398</v>
          </cell>
          <cell r="D27">
            <v>1764</v>
          </cell>
          <cell r="E27">
            <v>634</v>
          </cell>
          <cell r="F27">
            <v>1</v>
          </cell>
          <cell r="G27">
            <v>0</v>
          </cell>
          <cell r="H27">
            <v>2397</v>
          </cell>
          <cell r="I27">
            <v>1349</v>
          </cell>
          <cell r="J27">
            <v>327</v>
          </cell>
          <cell r="K27">
            <v>4</v>
          </cell>
          <cell r="L27">
            <v>846</v>
          </cell>
          <cell r="M27">
            <v>34</v>
          </cell>
          <cell r="N27">
            <v>0</v>
          </cell>
          <cell r="O27">
            <v>0</v>
          </cell>
          <cell r="P27">
            <v>138</v>
          </cell>
          <cell r="Q27">
            <v>1048</v>
          </cell>
        </row>
        <row r="28">
          <cell r="B28" t="str">
            <v>Lai Châu</v>
          </cell>
          <cell r="C28">
            <v>410</v>
          </cell>
          <cell r="D28">
            <v>206</v>
          </cell>
          <cell r="E28">
            <v>204</v>
          </cell>
          <cell r="F28">
            <v>3</v>
          </cell>
          <cell r="G28">
            <v>0</v>
          </cell>
          <cell r="H28">
            <v>407</v>
          </cell>
          <cell r="I28">
            <v>253</v>
          </cell>
          <cell r="J28">
            <v>126</v>
          </cell>
          <cell r="K28">
            <v>0</v>
          </cell>
          <cell r="L28">
            <v>115</v>
          </cell>
          <cell r="M28">
            <v>5</v>
          </cell>
          <cell r="N28">
            <v>0</v>
          </cell>
          <cell r="O28">
            <v>0</v>
          </cell>
          <cell r="P28">
            <v>7</v>
          </cell>
          <cell r="Q28">
            <v>154</v>
          </cell>
        </row>
        <row r="29">
          <cell r="B29" t="str">
            <v>Lạng Sơn</v>
          </cell>
          <cell r="C29">
            <v>1794</v>
          </cell>
          <cell r="D29">
            <v>1221</v>
          </cell>
          <cell r="E29">
            <v>573</v>
          </cell>
          <cell r="F29">
            <v>9</v>
          </cell>
          <cell r="G29">
            <v>0</v>
          </cell>
          <cell r="H29">
            <v>1785</v>
          </cell>
          <cell r="I29">
            <v>849</v>
          </cell>
          <cell r="J29">
            <v>258</v>
          </cell>
          <cell r="K29">
            <v>6</v>
          </cell>
          <cell r="L29">
            <v>552</v>
          </cell>
          <cell r="M29">
            <v>28</v>
          </cell>
          <cell r="N29">
            <v>2</v>
          </cell>
          <cell r="O29">
            <v>0</v>
          </cell>
          <cell r="P29">
            <v>3</v>
          </cell>
          <cell r="Q29">
            <v>936</v>
          </cell>
        </row>
        <row r="30">
          <cell r="B30" t="str">
            <v>Lào Cai</v>
          </cell>
          <cell r="C30">
            <v>1509</v>
          </cell>
          <cell r="D30">
            <v>1188</v>
          </cell>
          <cell r="E30">
            <v>321</v>
          </cell>
          <cell r="F30">
            <v>1</v>
          </cell>
          <cell r="G30">
            <v>0</v>
          </cell>
          <cell r="H30">
            <v>1508</v>
          </cell>
          <cell r="I30">
            <v>710</v>
          </cell>
          <cell r="J30">
            <v>198</v>
          </cell>
          <cell r="K30">
            <v>5</v>
          </cell>
          <cell r="L30">
            <v>465</v>
          </cell>
          <cell r="M30">
            <v>38</v>
          </cell>
          <cell r="N30">
            <v>0</v>
          </cell>
          <cell r="O30">
            <v>0</v>
          </cell>
          <cell r="P30">
            <v>4</v>
          </cell>
          <cell r="Q30">
            <v>798</v>
          </cell>
        </row>
        <row r="31">
          <cell r="B31" t="str">
            <v>Nam Định</v>
          </cell>
          <cell r="C31">
            <v>2345</v>
          </cell>
          <cell r="D31">
            <v>1827</v>
          </cell>
          <cell r="E31">
            <v>518</v>
          </cell>
          <cell r="F31">
            <v>6</v>
          </cell>
          <cell r="G31">
            <v>0</v>
          </cell>
          <cell r="H31">
            <v>2339</v>
          </cell>
          <cell r="I31">
            <v>1128</v>
          </cell>
          <cell r="J31">
            <v>265</v>
          </cell>
          <cell r="K31">
            <v>2</v>
          </cell>
          <cell r="L31">
            <v>569</v>
          </cell>
          <cell r="M31">
            <v>229</v>
          </cell>
          <cell r="N31">
            <v>3</v>
          </cell>
          <cell r="O31">
            <v>0</v>
          </cell>
          <cell r="P31">
            <v>60</v>
          </cell>
          <cell r="Q31">
            <v>1211</v>
          </cell>
        </row>
        <row r="32">
          <cell r="B32" t="str">
            <v>Ninh Bình</v>
          </cell>
          <cell r="C32">
            <v>2384</v>
          </cell>
          <cell r="D32">
            <v>2013</v>
          </cell>
          <cell r="E32">
            <v>371</v>
          </cell>
          <cell r="F32">
            <v>7</v>
          </cell>
          <cell r="G32">
            <v>1</v>
          </cell>
          <cell r="H32">
            <v>2377</v>
          </cell>
          <cell r="I32">
            <v>1883</v>
          </cell>
          <cell r="J32">
            <v>190</v>
          </cell>
          <cell r="K32">
            <v>1</v>
          </cell>
          <cell r="L32">
            <v>1495</v>
          </cell>
          <cell r="M32">
            <v>178</v>
          </cell>
          <cell r="N32">
            <v>0</v>
          </cell>
          <cell r="O32">
            <v>0</v>
          </cell>
          <cell r="P32">
            <v>19</v>
          </cell>
          <cell r="Q32">
            <v>494</v>
          </cell>
        </row>
        <row r="33">
          <cell r="B33" t="str">
            <v>Nghệ An</v>
          </cell>
          <cell r="C33">
            <v>4806</v>
          </cell>
          <cell r="D33">
            <v>3170</v>
          </cell>
          <cell r="E33">
            <v>1636</v>
          </cell>
          <cell r="F33">
            <v>5</v>
          </cell>
          <cell r="G33">
            <v>0</v>
          </cell>
          <cell r="H33">
            <v>4806</v>
          </cell>
          <cell r="I33">
            <v>2749</v>
          </cell>
          <cell r="J33">
            <v>519</v>
          </cell>
          <cell r="K33">
            <v>6</v>
          </cell>
          <cell r="L33">
            <v>1918</v>
          </cell>
          <cell r="M33">
            <v>216</v>
          </cell>
          <cell r="N33">
            <v>2</v>
          </cell>
          <cell r="O33">
            <v>18</v>
          </cell>
          <cell r="P33">
            <v>70</v>
          </cell>
          <cell r="Q33">
            <v>2057</v>
          </cell>
        </row>
        <row r="34">
          <cell r="B34" t="str">
            <v>Phú Thọ</v>
          </cell>
          <cell r="C34">
            <v>3662</v>
          </cell>
          <cell r="D34">
            <v>2741</v>
          </cell>
          <cell r="E34">
            <v>921</v>
          </cell>
          <cell r="F34">
            <v>22</v>
          </cell>
          <cell r="G34">
            <v>0</v>
          </cell>
          <cell r="H34">
            <v>3640</v>
          </cell>
          <cell r="I34">
            <v>2642</v>
          </cell>
          <cell r="J34">
            <v>511</v>
          </cell>
          <cell r="K34">
            <v>6</v>
          </cell>
          <cell r="L34">
            <v>1523</v>
          </cell>
          <cell r="M34">
            <v>522</v>
          </cell>
          <cell r="N34">
            <v>2</v>
          </cell>
          <cell r="O34">
            <v>0</v>
          </cell>
          <cell r="P34">
            <v>78</v>
          </cell>
          <cell r="Q34">
            <v>998</v>
          </cell>
        </row>
        <row r="35">
          <cell r="B35" t="str">
            <v>Quảng Ninh</v>
          </cell>
          <cell r="C35">
            <v>3574</v>
          </cell>
          <cell r="D35">
            <v>2864</v>
          </cell>
          <cell r="E35">
            <v>710</v>
          </cell>
          <cell r="F35">
            <v>6</v>
          </cell>
          <cell r="G35">
            <v>0</v>
          </cell>
          <cell r="H35">
            <v>3568</v>
          </cell>
          <cell r="I35">
            <v>2078</v>
          </cell>
          <cell r="J35">
            <v>387</v>
          </cell>
          <cell r="K35">
            <v>12</v>
          </cell>
          <cell r="L35">
            <v>1551</v>
          </cell>
          <cell r="M35">
            <v>105</v>
          </cell>
          <cell r="N35">
            <v>8</v>
          </cell>
          <cell r="O35">
            <v>0</v>
          </cell>
          <cell r="P35">
            <v>15</v>
          </cell>
          <cell r="Q35">
            <v>1490</v>
          </cell>
        </row>
        <row r="36">
          <cell r="B36" t="str">
            <v>Sơn La</v>
          </cell>
          <cell r="C36">
            <v>1538</v>
          </cell>
          <cell r="D36">
            <v>1300</v>
          </cell>
          <cell r="E36">
            <v>238</v>
          </cell>
          <cell r="F36">
            <v>2</v>
          </cell>
          <cell r="G36">
            <v>0</v>
          </cell>
          <cell r="H36">
            <v>1536</v>
          </cell>
          <cell r="I36">
            <v>873</v>
          </cell>
          <cell r="J36">
            <v>131</v>
          </cell>
          <cell r="K36">
            <v>3</v>
          </cell>
          <cell r="L36">
            <v>546</v>
          </cell>
          <cell r="M36">
            <v>146</v>
          </cell>
          <cell r="N36">
            <v>7</v>
          </cell>
          <cell r="O36">
            <v>0</v>
          </cell>
          <cell r="P36">
            <v>40</v>
          </cell>
          <cell r="Q36">
            <v>663</v>
          </cell>
        </row>
        <row r="37">
          <cell r="B37" t="str">
            <v>Tuyên Quang</v>
          </cell>
          <cell r="C37">
            <v>1809</v>
          </cell>
          <cell r="D37">
            <v>1288</v>
          </cell>
          <cell r="E37">
            <v>521</v>
          </cell>
          <cell r="F37">
            <v>3</v>
          </cell>
          <cell r="G37">
            <v>0</v>
          </cell>
          <cell r="H37">
            <v>1806</v>
          </cell>
          <cell r="I37">
            <v>1013</v>
          </cell>
          <cell r="J37">
            <v>279</v>
          </cell>
          <cell r="K37">
            <v>18</v>
          </cell>
          <cell r="L37">
            <v>416</v>
          </cell>
          <cell r="M37">
            <v>299</v>
          </cell>
          <cell r="N37">
            <v>0</v>
          </cell>
          <cell r="O37">
            <v>0</v>
          </cell>
          <cell r="P37">
            <v>1</v>
          </cell>
          <cell r="Q37">
            <v>793</v>
          </cell>
        </row>
        <row r="38">
          <cell r="B38" t="str">
            <v>Thái Bình</v>
          </cell>
          <cell r="C38">
            <v>2862</v>
          </cell>
          <cell r="D38">
            <v>2266</v>
          </cell>
          <cell r="E38">
            <v>596</v>
          </cell>
          <cell r="F38">
            <v>4</v>
          </cell>
          <cell r="G38">
            <v>0</v>
          </cell>
          <cell r="H38">
            <v>2859</v>
          </cell>
          <cell r="I38">
            <v>1697</v>
          </cell>
          <cell r="J38">
            <v>271</v>
          </cell>
          <cell r="K38">
            <v>2</v>
          </cell>
          <cell r="L38">
            <v>985</v>
          </cell>
          <cell r="M38">
            <v>337</v>
          </cell>
          <cell r="N38">
            <v>19</v>
          </cell>
          <cell r="O38">
            <v>0</v>
          </cell>
          <cell r="P38">
            <v>83</v>
          </cell>
          <cell r="Q38">
            <v>1162</v>
          </cell>
        </row>
        <row r="39">
          <cell r="B39" t="str">
            <v>Thái Nguyên</v>
          </cell>
          <cell r="C39">
            <v>4280</v>
          </cell>
          <cell r="D39">
            <v>3257</v>
          </cell>
          <cell r="E39">
            <v>1023</v>
          </cell>
          <cell r="F39">
            <v>11</v>
          </cell>
          <cell r="G39">
            <v>0</v>
          </cell>
          <cell r="H39">
            <v>4269</v>
          </cell>
          <cell r="I39">
            <v>1613</v>
          </cell>
          <cell r="J39">
            <v>284</v>
          </cell>
          <cell r="K39">
            <v>3</v>
          </cell>
          <cell r="L39">
            <v>1222</v>
          </cell>
          <cell r="M39">
            <v>47</v>
          </cell>
          <cell r="N39">
            <v>6</v>
          </cell>
          <cell r="O39">
            <v>0</v>
          </cell>
          <cell r="P39">
            <v>51</v>
          </cell>
          <cell r="Q39">
            <v>2656</v>
          </cell>
        </row>
        <row r="40">
          <cell r="B40" t="str">
            <v>Thanh Hóa</v>
          </cell>
          <cell r="C40">
            <v>5602</v>
          </cell>
          <cell r="D40">
            <v>4474</v>
          </cell>
          <cell r="E40">
            <v>1128</v>
          </cell>
          <cell r="F40">
            <v>7</v>
          </cell>
          <cell r="G40">
            <v>0</v>
          </cell>
          <cell r="H40">
            <v>5595</v>
          </cell>
          <cell r="I40">
            <v>3393</v>
          </cell>
          <cell r="J40">
            <v>522</v>
          </cell>
          <cell r="K40">
            <v>33</v>
          </cell>
          <cell r="L40">
            <v>1919</v>
          </cell>
          <cell r="M40">
            <v>654</v>
          </cell>
          <cell r="N40">
            <v>5</v>
          </cell>
          <cell r="O40">
            <v>1</v>
          </cell>
          <cell r="P40">
            <v>259</v>
          </cell>
          <cell r="Q40">
            <v>2202</v>
          </cell>
        </row>
        <row r="41">
          <cell r="B41" t="str">
            <v>Vĩnh Phúc</v>
          </cell>
          <cell r="C41">
            <v>2408</v>
          </cell>
          <cell r="D41">
            <v>1647</v>
          </cell>
          <cell r="E41">
            <v>761</v>
          </cell>
          <cell r="F41">
            <v>13</v>
          </cell>
          <cell r="G41">
            <v>0</v>
          </cell>
          <cell r="H41">
            <v>2395</v>
          </cell>
          <cell r="I41">
            <v>1414</v>
          </cell>
          <cell r="J41">
            <v>516</v>
          </cell>
          <cell r="K41">
            <v>6</v>
          </cell>
          <cell r="L41">
            <v>749</v>
          </cell>
          <cell r="M41">
            <v>25</v>
          </cell>
          <cell r="N41">
            <v>3</v>
          </cell>
          <cell r="O41">
            <v>0</v>
          </cell>
          <cell r="P41">
            <v>115</v>
          </cell>
          <cell r="Q41">
            <v>981</v>
          </cell>
        </row>
        <row r="42">
          <cell r="B42" t="str">
            <v>Yên Bái</v>
          </cell>
          <cell r="C42">
            <v>1691</v>
          </cell>
          <cell r="D42">
            <v>1199</v>
          </cell>
          <cell r="E42">
            <v>492</v>
          </cell>
          <cell r="F42">
            <v>3</v>
          </cell>
          <cell r="G42">
            <v>0</v>
          </cell>
          <cell r="H42">
            <v>1688</v>
          </cell>
          <cell r="I42">
            <v>768</v>
          </cell>
          <cell r="J42">
            <v>269</v>
          </cell>
          <cell r="K42">
            <v>2</v>
          </cell>
          <cell r="L42">
            <v>394</v>
          </cell>
          <cell r="M42">
            <v>97</v>
          </cell>
          <cell r="N42">
            <v>5</v>
          </cell>
          <cell r="O42">
            <v>0</v>
          </cell>
          <cell r="P42">
            <v>1</v>
          </cell>
          <cell r="Q42">
            <v>920</v>
          </cell>
        </row>
      </sheetData>
      <sheetData sheetId="1">
        <row r="11">
          <cell r="B11" t="str">
            <v>Bắc Giang</v>
          </cell>
          <cell r="C11">
            <v>851240314</v>
          </cell>
          <cell r="D11">
            <v>792888837</v>
          </cell>
          <cell r="E11">
            <v>58351477</v>
          </cell>
          <cell r="F11">
            <v>560802</v>
          </cell>
          <cell r="G11">
            <v>0</v>
          </cell>
          <cell r="H11">
            <v>850679512</v>
          </cell>
          <cell r="I11">
            <v>661588112</v>
          </cell>
          <cell r="J11">
            <v>2755396</v>
          </cell>
          <cell r="K11">
            <v>233150</v>
          </cell>
          <cell r="L11">
            <v>0</v>
          </cell>
          <cell r="M11">
            <v>554793904</v>
          </cell>
          <cell r="N11">
            <v>90324673</v>
          </cell>
          <cell r="O11">
            <v>7564061</v>
          </cell>
          <cell r="P11">
            <v>0</v>
          </cell>
          <cell r="Q11">
            <v>5916928</v>
          </cell>
          <cell r="R11">
            <v>189091400</v>
          </cell>
        </row>
        <row r="12">
          <cell r="B12" t="str">
            <v>Bắc Kạn</v>
          </cell>
          <cell r="C12">
            <v>20395826</v>
          </cell>
          <cell r="D12">
            <v>15342370</v>
          </cell>
          <cell r="E12">
            <v>5053456</v>
          </cell>
          <cell r="F12">
            <v>10669</v>
          </cell>
          <cell r="G12">
            <v>0</v>
          </cell>
          <cell r="H12">
            <v>20385157</v>
          </cell>
          <cell r="I12">
            <v>16152358</v>
          </cell>
          <cell r="J12">
            <v>327208</v>
          </cell>
          <cell r="K12">
            <v>128669</v>
          </cell>
          <cell r="L12">
            <v>4300</v>
          </cell>
          <cell r="M12">
            <v>15051780</v>
          </cell>
          <cell r="N12">
            <v>245707</v>
          </cell>
          <cell r="O12">
            <v>0</v>
          </cell>
          <cell r="P12">
            <v>0</v>
          </cell>
          <cell r="Q12">
            <v>394694</v>
          </cell>
          <cell r="R12">
            <v>4232799</v>
          </cell>
        </row>
        <row r="13">
          <cell r="B13" t="str">
            <v>Bắc Ninh</v>
          </cell>
          <cell r="C13">
            <v>758120762.247</v>
          </cell>
          <cell r="D13">
            <v>669586905</v>
          </cell>
          <cell r="E13">
            <v>88533857.247</v>
          </cell>
          <cell r="F13">
            <v>552800</v>
          </cell>
          <cell r="G13">
            <v>0</v>
          </cell>
          <cell r="H13">
            <v>757567962.247</v>
          </cell>
          <cell r="I13">
            <v>696305434.247</v>
          </cell>
          <cell r="J13">
            <v>4381744</v>
          </cell>
          <cell r="K13">
            <v>3133184</v>
          </cell>
          <cell r="L13">
            <v>0</v>
          </cell>
          <cell r="M13">
            <v>654556461.247</v>
          </cell>
          <cell r="N13">
            <v>23180029</v>
          </cell>
          <cell r="O13">
            <v>0</v>
          </cell>
          <cell r="P13">
            <v>0</v>
          </cell>
          <cell r="Q13">
            <v>11054016</v>
          </cell>
          <cell r="R13">
            <v>61262528</v>
          </cell>
        </row>
        <row r="14">
          <cell r="B14" t="str">
            <v>Bình Thuận</v>
          </cell>
          <cell r="C14">
            <v>1016800851</v>
          </cell>
          <cell r="D14">
            <v>984251315</v>
          </cell>
          <cell r="E14">
            <v>32549536</v>
          </cell>
          <cell r="F14">
            <v>537783</v>
          </cell>
          <cell r="G14">
            <v>0</v>
          </cell>
          <cell r="H14">
            <v>1016263068</v>
          </cell>
          <cell r="I14">
            <v>991661704</v>
          </cell>
          <cell r="J14">
            <v>19129703</v>
          </cell>
          <cell r="K14">
            <v>2663113</v>
          </cell>
          <cell r="L14">
            <v>0</v>
          </cell>
          <cell r="M14">
            <v>558507267</v>
          </cell>
          <cell r="N14">
            <v>64737535</v>
          </cell>
          <cell r="O14">
            <v>6496507</v>
          </cell>
          <cell r="P14">
            <v>0</v>
          </cell>
          <cell r="Q14">
            <v>340127579</v>
          </cell>
          <cell r="R14">
            <v>24601364</v>
          </cell>
        </row>
        <row r="15">
          <cell r="B15" t="str">
            <v>Cao Bằng</v>
          </cell>
          <cell r="C15">
            <v>29967711</v>
          </cell>
          <cell r="D15">
            <v>22948558</v>
          </cell>
          <cell r="E15">
            <v>7019153</v>
          </cell>
          <cell r="F15">
            <v>0</v>
          </cell>
          <cell r="G15">
            <v>0</v>
          </cell>
          <cell r="H15">
            <v>29967711</v>
          </cell>
          <cell r="I15">
            <v>21317536</v>
          </cell>
          <cell r="J15">
            <v>163961</v>
          </cell>
          <cell r="K15">
            <v>4000</v>
          </cell>
          <cell r="L15">
            <v>19500</v>
          </cell>
          <cell r="M15">
            <v>15162328</v>
          </cell>
          <cell r="N15">
            <v>5358289</v>
          </cell>
          <cell r="O15">
            <v>0</v>
          </cell>
          <cell r="P15">
            <v>0</v>
          </cell>
          <cell r="Q15">
            <v>609458</v>
          </cell>
          <cell r="R15">
            <v>8650175</v>
          </cell>
        </row>
        <row r="16">
          <cell r="B16" t="str">
            <v>Đắk Lắc</v>
          </cell>
          <cell r="C16">
            <v>713883522</v>
          </cell>
          <cell r="D16">
            <v>594067893</v>
          </cell>
          <cell r="E16">
            <v>119815629</v>
          </cell>
          <cell r="F16">
            <v>216210</v>
          </cell>
          <cell r="G16">
            <v>0</v>
          </cell>
          <cell r="H16">
            <v>713667312</v>
          </cell>
          <cell r="I16">
            <v>673112830</v>
          </cell>
          <cell r="J16">
            <v>14970376</v>
          </cell>
          <cell r="K16">
            <v>7525352</v>
          </cell>
          <cell r="L16">
            <v>0</v>
          </cell>
          <cell r="M16">
            <v>512419235</v>
          </cell>
          <cell r="N16">
            <v>56011166</v>
          </cell>
          <cell r="O16">
            <v>1190311</v>
          </cell>
          <cell r="P16">
            <v>0</v>
          </cell>
          <cell r="Q16">
            <v>80996390</v>
          </cell>
          <cell r="R16">
            <v>40554482</v>
          </cell>
        </row>
        <row r="17">
          <cell r="B17" t="str">
            <v>Đắk Nông</v>
          </cell>
          <cell r="C17">
            <v>885484143</v>
          </cell>
          <cell r="D17">
            <v>844056552</v>
          </cell>
          <cell r="E17">
            <v>41427591</v>
          </cell>
          <cell r="F17">
            <v>28879</v>
          </cell>
          <cell r="G17">
            <v>0</v>
          </cell>
          <cell r="H17">
            <v>885455264</v>
          </cell>
          <cell r="I17">
            <v>847334492</v>
          </cell>
          <cell r="J17">
            <v>1545173</v>
          </cell>
          <cell r="K17">
            <v>1165010</v>
          </cell>
          <cell r="L17">
            <v>0</v>
          </cell>
          <cell r="M17">
            <v>789079501</v>
          </cell>
          <cell r="N17">
            <v>49485532</v>
          </cell>
          <cell r="O17">
            <v>0</v>
          </cell>
          <cell r="P17">
            <v>0</v>
          </cell>
          <cell r="Q17">
            <v>6059276</v>
          </cell>
          <cell r="R17">
            <v>38120772</v>
          </cell>
        </row>
        <row r="18">
          <cell r="B18" t="str">
            <v>Điện Biên</v>
          </cell>
          <cell r="C18">
            <v>21357430.075</v>
          </cell>
          <cell r="D18">
            <v>15130338.1</v>
          </cell>
          <cell r="E18">
            <v>6227091.975</v>
          </cell>
          <cell r="F18">
            <v>2063252</v>
          </cell>
          <cell r="G18">
            <v>0</v>
          </cell>
          <cell r="H18">
            <v>19294178.075</v>
          </cell>
          <cell r="I18">
            <v>9270429.975</v>
          </cell>
          <cell r="J18">
            <v>286575.375</v>
          </cell>
          <cell r="K18">
            <v>1280842</v>
          </cell>
          <cell r="L18">
            <v>13256</v>
          </cell>
          <cell r="M18">
            <v>6187033.6</v>
          </cell>
          <cell r="N18">
            <v>2400</v>
          </cell>
          <cell r="O18">
            <v>0</v>
          </cell>
          <cell r="P18">
            <v>0</v>
          </cell>
          <cell r="Q18">
            <v>1500323</v>
          </cell>
          <cell r="R18">
            <v>10023748.1</v>
          </cell>
        </row>
        <row r="19">
          <cell r="B19" t="str">
            <v>Gia Lai</v>
          </cell>
          <cell r="C19">
            <v>733201167</v>
          </cell>
          <cell r="D19">
            <v>671617230</v>
          </cell>
          <cell r="E19">
            <v>61583937</v>
          </cell>
          <cell r="F19">
            <v>727876</v>
          </cell>
          <cell r="G19">
            <v>0</v>
          </cell>
          <cell r="H19">
            <v>732927295</v>
          </cell>
          <cell r="I19">
            <v>670198104</v>
          </cell>
          <cell r="J19">
            <v>9264173</v>
          </cell>
          <cell r="K19">
            <v>2297420</v>
          </cell>
          <cell r="L19">
            <v>0</v>
          </cell>
          <cell r="M19">
            <v>527692337</v>
          </cell>
          <cell r="N19">
            <v>95790438</v>
          </cell>
          <cell r="O19">
            <v>9580592</v>
          </cell>
          <cell r="P19">
            <v>781152</v>
          </cell>
          <cell r="Q19">
            <v>24791992</v>
          </cell>
          <cell r="R19">
            <v>62729191</v>
          </cell>
        </row>
        <row r="20">
          <cell r="B20" t="str">
            <v>Hà Giang</v>
          </cell>
          <cell r="C20">
            <v>25146863</v>
          </cell>
          <cell r="D20">
            <v>20867769</v>
          </cell>
          <cell r="E20">
            <v>4279094</v>
          </cell>
          <cell r="F20">
            <v>361450</v>
          </cell>
          <cell r="G20">
            <v>0</v>
          </cell>
          <cell r="H20">
            <v>25146863</v>
          </cell>
          <cell r="I20">
            <v>19857261</v>
          </cell>
          <cell r="J20">
            <v>547709</v>
          </cell>
          <cell r="K20">
            <v>58000</v>
          </cell>
          <cell r="L20">
            <v>6500</v>
          </cell>
          <cell r="M20">
            <v>11926629</v>
          </cell>
          <cell r="N20">
            <v>7192098</v>
          </cell>
          <cell r="O20">
            <v>0</v>
          </cell>
          <cell r="P20">
            <v>0</v>
          </cell>
          <cell r="Q20">
            <v>126325</v>
          </cell>
          <cell r="R20">
            <v>5289602</v>
          </cell>
        </row>
        <row r="21">
          <cell r="B21" t="str">
            <v>Hà Nam</v>
          </cell>
          <cell r="C21">
            <v>165070518</v>
          </cell>
          <cell r="D21">
            <v>162368189</v>
          </cell>
          <cell r="E21">
            <v>2702329</v>
          </cell>
          <cell r="F21">
            <v>1350</v>
          </cell>
          <cell r="G21">
            <v>0</v>
          </cell>
          <cell r="H21">
            <v>165069168</v>
          </cell>
          <cell r="I21">
            <v>149119644</v>
          </cell>
          <cell r="J21">
            <v>427458</v>
          </cell>
          <cell r="K21">
            <v>16075</v>
          </cell>
          <cell r="L21">
            <v>0</v>
          </cell>
          <cell r="M21">
            <v>141403785</v>
          </cell>
          <cell r="N21">
            <v>2450148</v>
          </cell>
          <cell r="O21">
            <v>480900</v>
          </cell>
          <cell r="P21">
            <v>0</v>
          </cell>
          <cell r="Q21">
            <v>4341278</v>
          </cell>
          <cell r="R21">
            <v>15949524</v>
          </cell>
        </row>
        <row r="22">
          <cell r="B22" t="str">
            <v>Hà Nội</v>
          </cell>
          <cell r="C22">
            <v>7903260775.5720005</v>
          </cell>
          <cell r="D22">
            <v>6495385458.6</v>
          </cell>
          <cell r="E22">
            <v>1407875316.9720001</v>
          </cell>
          <cell r="F22">
            <v>56296747</v>
          </cell>
          <cell r="G22">
            <v>0</v>
          </cell>
          <cell r="H22">
            <v>7846964028.5720005</v>
          </cell>
          <cell r="I22">
            <v>7410561066.0720005</v>
          </cell>
          <cell r="J22">
            <v>52966200.6</v>
          </cell>
          <cell r="K22">
            <v>23634495</v>
          </cell>
          <cell r="L22">
            <v>139284</v>
          </cell>
          <cell r="M22">
            <v>6128679904.672</v>
          </cell>
          <cell r="N22">
            <v>479255708.8</v>
          </cell>
          <cell r="O22">
            <v>142807288</v>
          </cell>
          <cell r="P22">
            <v>15889737</v>
          </cell>
          <cell r="Q22">
            <v>567188448</v>
          </cell>
          <cell r="R22">
            <v>436402962.5</v>
          </cell>
        </row>
        <row r="23">
          <cell r="B23" t="str">
            <v>Hà Tĩnh</v>
          </cell>
          <cell r="C23">
            <v>52708588</v>
          </cell>
          <cell r="D23">
            <v>42970557</v>
          </cell>
          <cell r="E23">
            <v>9542357</v>
          </cell>
          <cell r="F23">
            <v>1950</v>
          </cell>
          <cell r="G23">
            <v>0</v>
          </cell>
          <cell r="H23">
            <v>52706638</v>
          </cell>
          <cell r="I23">
            <v>42742559</v>
          </cell>
          <cell r="J23">
            <v>2087145</v>
          </cell>
          <cell r="K23">
            <v>0</v>
          </cell>
          <cell r="L23">
            <v>0</v>
          </cell>
          <cell r="M23">
            <v>38758584</v>
          </cell>
          <cell r="N23">
            <v>1288801</v>
          </cell>
          <cell r="O23">
            <v>56665</v>
          </cell>
          <cell r="P23">
            <v>0</v>
          </cell>
          <cell r="Q23">
            <v>551364</v>
          </cell>
          <cell r="R23">
            <v>9964079</v>
          </cell>
        </row>
        <row r="24">
          <cell r="B24" t="str">
            <v>Hải Dương</v>
          </cell>
          <cell r="C24">
            <v>1318793460</v>
          </cell>
          <cell r="D24">
            <v>1253488358</v>
          </cell>
          <cell r="E24">
            <v>65305102</v>
          </cell>
          <cell r="F24">
            <v>1013483</v>
          </cell>
          <cell r="G24">
            <v>0</v>
          </cell>
          <cell r="H24">
            <v>1317779977</v>
          </cell>
          <cell r="I24">
            <v>1288586885</v>
          </cell>
          <cell r="J24">
            <v>2973243</v>
          </cell>
          <cell r="K24">
            <v>16310</v>
          </cell>
          <cell r="L24">
            <v>10431210</v>
          </cell>
          <cell r="M24">
            <v>1162666716</v>
          </cell>
          <cell r="N24">
            <v>53632822</v>
          </cell>
          <cell r="O24">
            <v>30612366</v>
          </cell>
          <cell r="P24">
            <v>0</v>
          </cell>
          <cell r="Q24">
            <v>28254218</v>
          </cell>
          <cell r="R24">
            <v>29193092</v>
          </cell>
        </row>
        <row r="25">
          <cell r="B25" t="str">
            <v>Hải Phòng</v>
          </cell>
          <cell r="C25">
            <v>2941823435</v>
          </cell>
          <cell r="D25">
            <v>2857248833</v>
          </cell>
          <cell r="E25">
            <v>84574602</v>
          </cell>
          <cell r="F25">
            <v>90487</v>
          </cell>
          <cell r="G25">
            <v>0</v>
          </cell>
          <cell r="H25">
            <v>2941732948</v>
          </cell>
          <cell r="I25">
            <v>2860482578</v>
          </cell>
          <cell r="J25">
            <v>3742310</v>
          </cell>
          <cell r="K25">
            <v>29973</v>
          </cell>
          <cell r="L25">
            <v>0</v>
          </cell>
          <cell r="M25">
            <v>2391555161</v>
          </cell>
          <cell r="N25">
            <v>28487228</v>
          </cell>
          <cell r="O25">
            <v>35131386</v>
          </cell>
          <cell r="P25">
            <v>12522515</v>
          </cell>
          <cell r="Q25">
            <v>389014005</v>
          </cell>
          <cell r="R25">
            <v>81250370</v>
          </cell>
        </row>
        <row r="26">
          <cell r="B26" t="str">
            <v>Hòa Bình</v>
          </cell>
          <cell r="C26">
            <v>82132076.939</v>
          </cell>
          <cell r="D26">
            <v>61818718</v>
          </cell>
          <cell r="E26">
            <v>20313358.939</v>
          </cell>
          <cell r="F26">
            <v>170830</v>
          </cell>
          <cell r="G26">
            <v>0</v>
          </cell>
          <cell r="H26">
            <v>81961248.984</v>
          </cell>
          <cell r="I26">
            <v>75916528.984</v>
          </cell>
          <cell r="J26">
            <v>1591947</v>
          </cell>
          <cell r="K26">
            <v>319623</v>
          </cell>
          <cell r="L26">
            <v>0</v>
          </cell>
          <cell r="M26">
            <v>62867059.755</v>
          </cell>
          <cell r="N26">
            <v>3774582.2290000003</v>
          </cell>
          <cell r="O26">
            <v>0</v>
          </cell>
          <cell r="P26">
            <v>0</v>
          </cell>
          <cell r="Q26">
            <v>7363317</v>
          </cell>
          <cell r="R26">
            <v>6044720</v>
          </cell>
        </row>
        <row r="27">
          <cell r="B27" t="str">
            <v>Hưng Yên</v>
          </cell>
          <cell r="C27">
            <v>365432602.559</v>
          </cell>
          <cell r="D27">
            <v>287961120</v>
          </cell>
          <cell r="E27">
            <v>77471482.559</v>
          </cell>
          <cell r="F27">
            <v>1700</v>
          </cell>
          <cell r="G27">
            <v>0</v>
          </cell>
          <cell r="H27">
            <v>365430902.559</v>
          </cell>
          <cell r="I27">
            <v>346526878.559</v>
          </cell>
          <cell r="J27">
            <v>1311687</v>
          </cell>
          <cell r="K27">
            <v>620350</v>
          </cell>
          <cell r="L27">
            <v>0</v>
          </cell>
          <cell r="M27">
            <v>261856124.55900002</v>
          </cell>
          <cell r="N27">
            <v>23782797</v>
          </cell>
          <cell r="O27">
            <v>0</v>
          </cell>
          <cell r="P27">
            <v>0</v>
          </cell>
          <cell r="Q27">
            <v>58955920</v>
          </cell>
          <cell r="R27">
            <v>18904024</v>
          </cell>
        </row>
        <row r="28">
          <cell r="B28" t="str">
            <v>Lai Châu</v>
          </cell>
          <cell r="C28">
            <v>10862685</v>
          </cell>
          <cell r="D28">
            <v>8096284</v>
          </cell>
          <cell r="E28">
            <v>2766401</v>
          </cell>
          <cell r="F28">
            <v>32517</v>
          </cell>
          <cell r="G28">
            <v>0</v>
          </cell>
          <cell r="H28">
            <v>10830168</v>
          </cell>
          <cell r="I28">
            <v>8728683</v>
          </cell>
          <cell r="J28">
            <v>2316751</v>
          </cell>
          <cell r="K28">
            <v>0</v>
          </cell>
          <cell r="L28">
            <v>0</v>
          </cell>
          <cell r="M28">
            <v>2178415</v>
          </cell>
          <cell r="N28">
            <v>3461351</v>
          </cell>
          <cell r="O28">
            <v>0</v>
          </cell>
          <cell r="P28">
            <v>0</v>
          </cell>
          <cell r="Q28">
            <v>772166</v>
          </cell>
          <cell r="R28">
            <v>2101485</v>
          </cell>
        </row>
        <row r="29">
          <cell r="B29" t="str">
            <v>Lạng Sơn</v>
          </cell>
          <cell r="C29">
            <v>70131586</v>
          </cell>
          <cell r="D29">
            <v>62089323</v>
          </cell>
          <cell r="E29">
            <v>8042263</v>
          </cell>
          <cell r="F29">
            <v>203177</v>
          </cell>
          <cell r="G29">
            <v>0</v>
          </cell>
          <cell r="H29">
            <v>69928409</v>
          </cell>
          <cell r="I29">
            <v>30068225</v>
          </cell>
          <cell r="J29">
            <v>936592</v>
          </cell>
          <cell r="K29">
            <v>31165</v>
          </cell>
          <cell r="L29">
            <v>118800</v>
          </cell>
          <cell r="M29">
            <v>25006381</v>
          </cell>
          <cell r="N29">
            <v>3231165</v>
          </cell>
          <cell r="O29">
            <v>45687</v>
          </cell>
          <cell r="P29">
            <v>0</v>
          </cell>
          <cell r="Q29">
            <v>698435</v>
          </cell>
          <cell r="R29">
            <v>39860184</v>
          </cell>
        </row>
        <row r="30">
          <cell r="B30" t="str">
            <v>Lào Cai</v>
          </cell>
          <cell r="C30">
            <v>45822846.452</v>
          </cell>
          <cell r="D30">
            <v>34751053.45</v>
          </cell>
          <cell r="E30">
            <v>11071793.002</v>
          </cell>
          <cell r="F30">
            <v>6050</v>
          </cell>
          <cell r="G30">
            <v>0</v>
          </cell>
          <cell r="H30">
            <v>45816796</v>
          </cell>
          <cell r="I30">
            <v>35433211</v>
          </cell>
          <cell r="J30">
            <v>723290</v>
          </cell>
          <cell r="K30">
            <v>90829</v>
          </cell>
          <cell r="L30">
            <v>152337</v>
          </cell>
          <cell r="M30">
            <v>32209968</v>
          </cell>
          <cell r="N30">
            <v>813958</v>
          </cell>
          <cell r="O30">
            <v>0</v>
          </cell>
          <cell r="P30">
            <v>0</v>
          </cell>
          <cell r="Q30">
            <v>1442829</v>
          </cell>
          <cell r="R30">
            <v>10383585</v>
          </cell>
        </row>
        <row r="31">
          <cell r="B31" t="str">
            <v>Nam Định</v>
          </cell>
          <cell r="C31">
            <v>172040892</v>
          </cell>
          <cell r="D31">
            <v>117607319</v>
          </cell>
          <cell r="E31">
            <v>54433573</v>
          </cell>
          <cell r="F31">
            <v>57750</v>
          </cell>
          <cell r="G31">
            <v>0</v>
          </cell>
          <cell r="H31">
            <v>171983142</v>
          </cell>
          <cell r="I31">
            <v>135220682</v>
          </cell>
          <cell r="J31">
            <v>1216411</v>
          </cell>
          <cell r="K31">
            <v>271687</v>
          </cell>
          <cell r="L31">
            <v>16200</v>
          </cell>
          <cell r="M31">
            <v>65031930</v>
          </cell>
          <cell r="N31">
            <v>57402597</v>
          </cell>
          <cell r="O31">
            <v>66200</v>
          </cell>
          <cell r="P31">
            <v>0</v>
          </cell>
          <cell r="Q31">
            <v>11215657</v>
          </cell>
          <cell r="R31">
            <v>36762460</v>
          </cell>
        </row>
        <row r="32">
          <cell r="B32" t="str">
            <v>Ninh Bình</v>
          </cell>
          <cell r="C32">
            <v>253741714.43199998</v>
          </cell>
          <cell r="D32">
            <v>245622040.43199998</v>
          </cell>
          <cell r="E32">
            <v>8119674</v>
          </cell>
          <cell r="F32">
            <v>11386</v>
          </cell>
          <cell r="G32">
            <v>73989</v>
          </cell>
          <cell r="H32">
            <v>253730328.43199998</v>
          </cell>
          <cell r="I32">
            <v>247390934.161</v>
          </cell>
          <cell r="J32">
            <v>2858504</v>
          </cell>
          <cell r="K32">
            <v>24700</v>
          </cell>
          <cell r="L32">
            <v>4500</v>
          </cell>
          <cell r="M32">
            <v>238145760.161</v>
          </cell>
          <cell r="N32">
            <v>6090959</v>
          </cell>
          <cell r="O32">
            <v>0</v>
          </cell>
          <cell r="P32">
            <v>0</v>
          </cell>
          <cell r="Q32">
            <v>266511</v>
          </cell>
          <cell r="R32">
            <v>6339394.271</v>
          </cell>
        </row>
        <row r="33">
          <cell r="B33" t="str">
            <v>Nghệ An</v>
          </cell>
          <cell r="C33">
            <v>330398521.73611</v>
          </cell>
          <cell r="D33">
            <v>274964660.8510001</v>
          </cell>
          <cell r="E33">
            <v>55433860.88511</v>
          </cell>
          <cell r="F33">
            <v>18800</v>
          </cell>
          <cell r="G33">
            <v>0</v>
          </cell>
          <cell r="H33">
            <v>330398522.32811</v>
          </cell>
          <cell r="I33">
            <v>277755448.81310993</v>
          </cell>
          <cell r="J33">
            <v>2275123.521</v>
          </cell>
          <cell r="K33">
            <v>102652.61600000001</v>
          </cell>
          <cell r="L33">
            <v>18082.34</v>
          </cell>
          <cell r="M33">
            <v>193577226.73411</v>
          </cell>
          <cell r="N33">
            <v>69078270.295</v>
          </cell>
          <cell r="O33">
            <v>9101</v>
          </cell>
          <cell r="P33">
            <v>748440</v>
          </cell>
          <cell r="Q33">
            <v>11946552.307</v>
          </cell>
          <cell r="R33">
            <v>52643073.515</v>
          </cell>
        </row>
        <row r="34">
          <cell r="B34" t="str">
            <v>Phú Thọ</v>
          </cell>
          <cell r="C34">
            <v>272217792.651</v>
          </cell>
          <cell r="D34">
            <v>221204494.65</v>
          </cell>
          <cell r="E34">
            <v>51013298.001</v>
          </cell>
          <cell r="F34">
            <v>812118</v>
          </cell>
          <cell r="G34">
            <v>0</v>
          </cell>
          <cell r="H34">
            <v>271405674.651</v>
          </cell>
          <cell r="I34">
            <v>224851609.551</v>
          </cell>
          <cell r="J34">
            <v>5167324.2</v>
          </cell>
          <cell r="K34">
            <v>756287</v>
          </cell>
          <cell r="L34">
            <v>0</v>
          </cell>
          <cell r="M34">
            <v>181476112.23700002</v>
          </cell>
          <cell r="N34">
            <v>22399788.114</v>
          </cell>
          <cell r="O34">
            <v>200</v>
          </cell>
          <cell r="P34">
            <v>0</v>
          </cell>
          <cell r="Q34">
            <v>15051898</v>
          </cell>
          <cell r="R34">
            <v>46554065.100000024</v>
          </cell>
        </row>
        <row r="35">
          <cell r="B35" t="str">
            <v>Quảng Ninh</v>
          </cell>
          <cell r="C35">
            <v>735822587.177</v>
          </cell>
          <cell r="D35">
            <v>662041520.646</v>
          </cell>
          <cell r="E35">
            <v>73781066.531</v>
          </cell>
          <cell r="F35">
            <v>4294700</v>
          </cell>
          <cell r="G35">
            <v>0</v>
          </cell>
          <cell r="H35">
            <v>731527887.177</v>
          </cell>
          <cell r="I35">
            <v>682139519.977</v>
          </cell>
          <cell r="J35">
            <v>3786792</v>
          </cell>
          <cell r="K35">
            <v>4115366</v>
          </cell>
          <cell r="L35">
            <v>0</v>
          </cell>
          <cell r="M35">
            <v>269273591.977</v>
          </cell>
          <cell r="N35">
            <v>395120418</v>
          </cell>
          <cell r="O35">
            <v>6700267</v>
          </cell>
          <cell r="P35">
            <v>0</v>
          </cell>
          <cell r="Q35">
            <v>3143085</v>
          </cell>
          <cell r="R35">
            <v>49388367.2</v>
          </cell>
        </row>
        <row r="36">
          <cell r="B36" t="str">
            <v>Sơn La</v>
          </cell>
          <cell r="C36">
            <v>77925734</v>
          </cell>
          <cell r="D36">
            <v>74750314</v>
          </cell>
          <cell r="E36">
            <v>3175420</v>
          </cell>
          <cell r="F36">
            <v>8872</v>
          </cell>
          <cell r="G36">
            <v>0</v>
          </cell>
          <cell r="H36">
            <v>77916862</v>
          </cell>
          <cell r="I36">
            <v>41869934</v>
          </cell>
          <cell r="J36">
            <v>628720</v>
          </cell>
          <cell r="K36">
            <v>225635</v>
          </cell>
          <cell r="L36">
            <v>18000</v>
          </cell>
          <cell r="M36">
            <v>19407139</v>
          </cell>
          <cell r="N36">
            <v>18287734</v>
          </cell>
          <cell r="O36">
            <v>830552</v>
          </cell>
          <cell r="P36">
            <v>0</v>
          </cell>
          <cell r="Q36">
            <v>2472154</v>
          </cell>
          <cell r="R36">
            <v>36046928</v>
          </cell>
        </row>
        <row r="37">
          <cell r="B37" t="str">
            <v>Tuyên Quang</v>
          </cell>
          <cell r="C37">
            <v>71114343</v>
          </cell>
          <cell r="D37">
            <v>51051957</v>
          </cell>
          <cell r="E37">
            <v>20062386</v>
          </cell>
          <cell r="F37">
            <v>4467</v>
          </cell>
          <cell r="G37">
            <v>0</v>
          </cell>
          <cell r="H37">
            <v>71109874</v>
          </cell>
          <cell r="I37">
            <v>60392309</v>
          </cell>
          <cell r="J37">
            <v>673883</v>
          </cell>
          <cell r="K37">
            <v>113027</v>
          </cell>
          <cell r="L37">
            <v>2833</v>
          </cell>
          <cell r="M37">
            <v>29599146</v>
          </cell>
          <cell r="N37">
            <v>29883420</v>
          </cell>
          <cell r="O37">
            <v>0</v>
          </cell>
          <cell r="P37">
            <v>0</v>
          </cell>
          <cell r="Q37">
            <v>120000</v>
          </cell>
          <cell r="R37">
            <v>10717565</v>
          </cell>
        </row>
        <row r="38">
          <cell r="B38" t="str">
            <v>Thái Bình</v>
          </cell>
          <cell r="C38">
            <v>522835523</v>
          </cell>
          <cell r="D38">
            <v>464301120</v>
          </cell>
          <cell r="E38">
            <v>58534403</v>
          </cell>
          <cell r="F38">
            <v>12760</v>
          </cell>
          <cell r="G38">
            <v>0</v>
          </cell>
          <cell r="H38">
            <v>522822763</v>
          </cell>
          <cell r="I38">
            <v>431472493</v>
          </cell>
          <cell r="J38">
            <v>1241772</v>
          </cell>
          <cell r="K38">
            <v>91930</v>
          </cell>
          <cell r="L38">
            <v>0</v>
          </cell>
          <cell r="M38">
            <v>218866550</v>
          </cell>
          <cell r="N38">
            <v>10166543</v>
          </cell>
          <cell r="O38">
            <v>166419</v>
          </cell>
          <cell r="P38">
            <v>0</v>
          </cell>
          <cell r="Q38">
            <v>200939279</v>
          </cell>
          <cell r="R38">
            <v>91350270</v>
          </cell>
        </row>
        <row r="39">
          <cell r="B39" t="str">
            <v>Thái Nguyên</v>
          </cell>
          <cell r="C39">
            <v>223459989</v>
          </cell>
          <cell r="D39">
            <v>203730652</v>
          </cell>
          <cell r="E39">
            <v>19729337</v>
          </cell>
          <cell r="F39">
            <v>42196</v>
          </cell>
          <cell r="G39">
            <v>0</v>
          </cell>
          <cell r="H39">
            <v>223421617</v>
          </cell>
          <cell r="I39">
            <v>178535296</v>
          </cell>
          <cell r="J39">
            <v>3298034</v>
          </cell>
          <cell r="K39">
            <v>1281584</v>
          </cell>
          <cell r="L39">
            <v>0</v>
          </cell>
          <cell r="M39">
            <v>67924709</v>
          </cell>
          <cell r="N39">
            <v>87955784</v>
          </cell>
          <cell r="O39">
            <v>2477653</v>
          </cell>
          <cell r="P39">
            <v>0</v>
          </cell>
          <cell r="Q39">
            <v>15597532</v>
          </cell>
          <cell r="R39">
            <v>44886321</v>
          </cell>
        </row>
        <row r="40">
          <cell r="B40" t="str">
            <v>Thanh Hóa</v>
          </cell>
          <cell r="C40">
            <v>404009581</v>
          </cell>
          <cell r="D40">
            <v>382648865</v>
          </cell>
          <cell r="E40">
            <v>21360716</v>
          </cell>
          <cell r="F40">
            <v>58180</v>
          </cell>
          <cell r="G40">
            <v>0</v>
          </cell>
          <cell r="H40">
            <v>403951401</v>
          </cell>
          <cell r="I40">
            <v>375145224</v>
          </cell>
          <cell r="J40">
            <v>2722710</v>
          </cell>
          <cell r="K40">
            <v>33785</v>
          </cell>
          <cell r="L40">
            <v>88710</v>
          </cell>
          <cell r="M40">
            <v>283544077</v>
          </cell>
          <cell r="N40">
            <v>39656263</v>
          </cell>
          <cell r="O40">
            <v>207288</v>
          </cell>
          <cell r="P40">
            <v>360267</v>
          </cell>
          <cell r="Q40">
            <v>48532124</v>
          </cell>
          <cell r="R40">
            <v>28806177</v>
          </cell>
        </row>
        <row r="41">
          <cell r="B41" t="str">
            <v>Vĩnh Phúc</v>
          </cell>
          <cell r="C41">
            <v>305311964</v>
          </cell>
          <cell r="D41">
            <v>255919641</v>
          </cell>
          <cell r="E41">
            <v>49392323</v>
          </cell>
          <cell r="F41">
            <v>12405246</v>
          </cell>
          <cell r="G41">
            <v>0</v>
          </cell>
          <cell r="H41">
            <v>292906718</v>
          </cell>
          <cell r="I41">
            <v>264426505</v>
          </cell>
          <cell r="J41">
            <v>5530708</v>
          </cell>
          <cell r="K41">
            <v>428350</v>
          </cell>
          <cell r="L41">
            <v>0</v>
          </cell>
          <cell r="M41">
            <v>225962364</v>
          </cell>
          <cell r="N41">
            <v>13826766</v>
          </cell>
          <cell r="O41">
            <v>79064</v>
          </cell>
          <cell r="P41">
            <v>0</v>
          </cell>
          <cell r="Q41">
            <v>18599253</v>
          </cell>
          <cell r="R41">
            <v>28480213</v>
          </cell>
        </row>
        <row r="42">
          <cell r="B42" t="str">
            <v>Yên Bái</v>
          </cell>
          <cell r="C42">
            <v>80149485</v>
          </cell>
          <cell r="D42">
            <v>69435064</v>
          </cell>
          <cell r="E42">
            <v>10714421</v>
          </cell>
          <cell r="F42">
            <v>82881</v>
          </cell>
          <cell r="G42">
            <v>0</v>
          </cell>
          <cell r="H42">
            <v>80066604</v>
          </cell>
          <cell r="I42">
            <v>41198157</v>
          </cell>
          <cell r="J42">
            <v>2149402</v>
          </cell>
          <cell r="K42">
            <v>92534</v>
          </cell>
          <cell r="L42">
            <v>0</v>
          </cell>
          <cell r="M42">
            <v>19413553</v>
          </cell>
          <cell r="N42">
            <v>5820066</v>
          </cell>
          <cell r="O42">
            <v>13711302</v>
          </cell>
          <cell r="P42">
            <v>0</v>
          </cell>
          <cell r="Q42">
            <v>11300</v>
          </cell>
          <cell r="R42">
            <v>38868447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7"/>
    </sheetNames>
    <sheetDataSet>
      <sheetData sheetId="0">
        <row r="11">
          <cell r="B11" t="str">
            <v>An Giang</v>
          </cell>
          <cell r="C11">
            <v>5834</v>
          </cell>
          <cell r="D11">
            <v>4561</v>
          </cell>
          <cell r="E11">
            <v>1273</v>
          </cell>
          <cell r="F11">
            <v>7</v>
          </cell>
          <cell r="G11">
            <v>2</v>
          </cell>
          <cell r="H11">
            <v>5828</v>
          </cell>
          <cell r="I11">
            <v>4620</v>
          </cell>
          <cell r="J11">
            <v>524</v>
          </cell>
          <cell r="K11">
            <v>10</v>
          </cell>
          <cell r="L11">
            <v>3087</v>
          </cell>
          <cell r="M11">
            <v>707</v>
          </cell>
          <cell r="N11">
            <v>7</v>
          </cell>
          <cell r="O11">
            <v>2</v>
          </cell>
          <cell r="P11">
            <v>283</v>
          </cell>
          <cell r="Q11">
            <v>1208</v>
          </cell>
        </row>
        <row r="12">
          <cell r="B12" t="str">
            <v>Bạc Liêu</v>
          </cell>
          <cell r="C12">
            <v>4134</v>
          </cell>
          <cell r="D12">
            <v>3259</v>
          </cell>
          <cell r="E12">
            <v>875</v>
          </cell>
          <cell r="F12">
            <v>11</v>
          </cell>
          <cell r="G12">
            <v>0</v>
          </cell>
          <cell r="H12">
            <v>4123</v>
          </cell>
          <cell r="I12">
            <v>3505</v>
          </cell>
          <cell r="J12">
            <v>412</v>
          </cell>
          <cell r="K12">
            <v>0</v>
          </cell>
          <cell r="L12">
            <v>2450</v>
          </cell>
          <cell r="M12">
            <v>454</v>
          </cell>
          <cell r="N12">
            <v>3</v>
          </cell>
          <cell r="O12">
            <v>0</v>
          </cell>
          <cell r="P12">
            <v>186</v>
          </cell>
          <cell r="Q12">
            <v>618</v>
          </cell>
        </row>
        <row r="13">
          <cell r="B13" t="str">
            <v>Bến Tre</v>
          </cell>
          <cell r="C13">
            <v>5479</v>
          </cell>
          <cell r="D13">
            <v>4341</v>
          </cell>
          <cell r="E13">
            <v>1138</v>
          </cell>
          <cell r="F13">
            <v>2</v>
          </cell>
          <cell r="G13">
            <v>0</v>
          </cell>
          <cell r="H13">
            <v>5477</v>
          </cell>
          <cell r="I13">
            <v>4380</v>
          </cell>
          <cell r="J13">
            <v>582</v>
          </cell>
          <cell r="K13">
            <v>19</v>
          </cell>
          <cell r="L13">
            <v>3104</v>
          </cell>
          <cell r="M13">
            <v>335</v>
          </cell>
          <cell r="N13">
            <v>5</v>
          </cell>
          <cell r="O13">
            <v>0</v>
          </cell>
          <cell r="P13">
            <v>335</v>
          </cell>
          <cell r="Q13">
            <v>1097</v>
          </cell>
        </row>
        <row r="14">
          <cell r="B14" t="str">
            <v>Bình Dương</v>
          </cell>
          <cell r="C14">
            <v>10800</v>
          </cell>
          <cell r="D14">
            <v>8150</v>
          </cell>
          <cell r="E14">
            <v>2650</v>
          </cell>
          <cell r="F14">
            <v>12</v>
          </cell>
          <cell r="G14">
            <v>0</v>
          </cell>
          <cell r="H14">
            <v>10788</v>
          </cell>
          <cell r="I14">
            <v>9329</v>
          </cell>
          <cell r="J14">
            <v>1148</v>
          </cell>
          <cell r="K14">
            <v>22</v>
          </cell>
          <cell r="L14">
            <v>6944</v>
          </cell>
          <cell r="M14">
            <v>492</v>
          </cell>
          <cell r="N14">
            <v>19</v>
          </cell>
          <cell r="O14">
            <v>1</v>
          </cell>
          <cell r="P14">
            <v>703</v>
          </cell>
          <cell r="Q14">
            <v>1459</v>
          </cell>
        </row>
        <row r="15">
          <cell r="B15" t="str">
            <v>Bình Định</v>
          </cell>
          <cell r="C15">
            <v>3739</v>
          </cell>
          <cell r="D15">
            <v>2725</v>
          </cell>
          <cell r="E15">
            <v>1014</v>
          </cell>
          <cell r="F15">
            <v>1</v>
          </cell>
          <cell r="G15">
            <v>0</v>
          </cell>
          <cell r="H15">
            <v>3738</v>
          </cell>
          <cell r="I15">
            <v>2157</v>
          </cell>
          <cell r="J15">
            <v>343</v>
          </cell>
          <cell r="K15">
            <v>8</v>
          </cell>
          <cell r="L15">
            <v>1429</v>
          </cell>
          <cell r="M15">
            <v>213</v>
          </cell>
          <cell r="N15">
            <v>9</v>
          </cell>
          <cell r="O15">
            <v>0</v>
          </cell>
          <cell r="P15">
            <v>155</v>
          </cell>
          <cell r="Q15">
            <v>1581</v>
          </cell>
        </row>
        <row r="16">
          <cell r="B16" t="str">
            <v>Bình Phước</v>
          </cell>
          <cell r="C16">
            <v>5745</v>
          </cell>
          <cell r="D16">
            <v>4828</v>
          </cell>
          <cell r="E16">
            <v>917</v>
          </cell>
          <cell r="F16">
            <v>306</v>
          </cell>
          <cell r="G16">
            <v>0</v>
          </cell>
          <cell r="H16">
            <v>5439</v>
          </cell>
          <cell r="I16">
            <v>3395</v>
          </cell>
          <cell r="J16">
            <v>252</v>
          </cell>
          <cell r="K16">
            <v>10</v>
          </cell>
          <cell r="L16">
            <v>2208</v>
          </cell>
          <cell r="M16">
            <v>672</v>
          </cell>
          <cell r="N16">
            <v>8</v>
          </cell>
          <cell r="O16">
            <v>0</v>
          </cell>
          <cell r="P16">
            <v>245</v>
          </cell>
          <cell r="Q16">
            <v>2044</v>
          </cell>
        </row>
        <row r="17">
          <cell r="B17" t="str">
            <v>BR-V Tàu</v>
          </cell>
          <cell r="C17">
            <v>5194</v>
          </cell>
          <cell r="D17">
            <v>4080</v>
          </cell>
          <cell r="E17">
            <v>1114</v>
          </cell>
          <cell r="F17">
            <v>15</v>
          </cell>
          <cell r="G17">
            <v>0</v>
          </cell>
          <cell r="H17">
            <v>5179</v>
          </cell>
          <cell r="I17">
            <v>3485</v>
          </cell>
          <cell r="J17">
            <v>413</v>
          </cell>
          <cell r="K17">
            <v>5</v>
          </cell>
          <cell r="L17">
            <v>2450</v>
          </cell>
          <cell r="M17">
            <v>504</v>
          </cell>
          <cell r="N17">
            <v>16</v>
          </cell>
          <cell r="O17">
            <v>0</v>
          </cell>
          <cell r="P17">
            <v>97</v>
          </cell>
          <cell r="Q17">
            <v>1694</v>
          </cell>
        </row>
        <row r="18">
          <cell r="B18" t="str">
            <v>Cà Mau</v>
          </cell>
          <cell r="C18">
            <v>6145</v>
          </cell>
          <cell r="D18">
            <v>5243</v>
          </cell>
          <cell r="E18">
            <v>902</v>
          </cell>
          <cell r="F18">
            <v>17</v>
          </cell>
          <cell r="G18">
            <v>0</v>
          </cell>
          <cell r="H18">
            <v>6128</v>
          </cell>
          <cell r="I18">
            <v>3965</v>
          </cell>
          <cell r="J18">
            <v>337</v>
          </cell>
          <cell r="K18">
            <v>14</v>
          </cell>
          <cell r="L18">
            <v>3021</v>
          </cell>
          <cell r="M18">
            <v>400</v>
          </cell>
          <cell r="N18">
            <v>13</v>
          </cell>
          <cell r="O18">
            <v>0</v>
          </cell>
          <cell r="P18">
            <v>180</v>
          </cell>
          <cell r="Q18">
            <v>2163</v>
          </cell>
        </row>
        <row r="19">
          <cell r="B19" t="str">
            <v>Cần Thơ</v>
          </cell>
          <cell r="C19">
            <v>6510</v>
          </cell>
          <cell r="D19">
            <v>5491</v>
          </cell>
          <cell r="E19">
            <v>1019</v>
          </cell>
          <cell r="F19">
            <v>21</v>
          </cell>
          <cell r="G19">
            <v>0</v>
          </cell>
          <cell r="H19">
            <v>6489</v>
          </cell>
          <cell r="I19">
            <v>5242</v>
          </cell>
          <cell r="J19">
            <v>469</v>
          </cell>
          <cell r="K19">
            <v>13</v>
          </cell>
          <cell r="L19">
            <v>2870</v>
          </cell>
          <cell r="M19">
            <v>512</v>
          </cell>
          <cell r="N19">
            <v>20</v>
          </cell>
          <cell r="O19">
            <v>3</v>
          </cell>
          <cell r="P19">
            <v>1355</v>
          </cell>
          <cell r="Q19">
            <v>1247</v>
          </cell>
        </row>
        <row r="20">
          <cell r="B20" t="str">
            <v>Đà Nẵng</v>
          </cell>
          <cell r="C20">
            <v>5470</v>
          </cell>
          <cell r="D20">
            <v>4533</v>
          </cell>
          <cell r="E20">
            <v>937</v>
          </cell>
          <cell r="F20">
            <v>7</v>
          </cell>
          <cell r="G20">
            <v>0</v>
          </cell>
          <cell r="H20">
            <v>5463</v>
          </cell>
          <cell r="I20">
            <v>3210</v>
          </cell>
          <cell r="J20">
            <v>224</v>
          </cell>
          <cell r="K20">
            <v>7</v>
          </cell>
          <cell r="L20">
            <v>2344</v>
          </cell>
          <cell r="M20">
            <v>318</v>
          </cell>
          <cell r="N20">
            <v>29</v>
          </cell>
          <cell r="O20">
            <v>1</v>
          </cell>
          <cell r="P20">
            <v>287</v>
          </cell>
          <cell r="Q20">
            <v>2253</v>
          </cell>
        </row>
        <row r="21">
          <cell r="B21" t="str">
            <v>Đồng Nai</v>
          </cell>
          <cell r="C21">
            <v>12884</v>
          </cell>
          <cell r="D21">
            <v>11012</v>
          </cell>
          <cell r="E21">
            <v>1872</v>
          </cell>
          <cell r="F21">
            <v>23</v>
          </cell>
          <cell r="G21">
            <v>0</v>
          </cell>
          <cell r="H21">
            <v>12861</v>
          </cell>
          <cell r="I21">
            <v>9215.96551724138</v>
          </cell>
          <cell r="J21">
            <v>918</v>
          </cell>
          <cell r="K21">
            <v>31</v>
          </cell>
          <cell r="L21">
            <v>5605.9655172413795</v>
          </cell>
          <cell r="M21">
            <v>1539</v>
          </cell>
          <cell r="N21">
            <v>25</v>
          </cell>
          <cell r="O21">
            <v>2</v>
          </cell>
          <cell r="P21">
            <v>1095</v>
          </cell>
          <cell r="Q21">
            <v>3645.0344827586205</v>
          </cell>
        </row>
        <row r="22">
          <cell r="B22" t="str">
            <v>Đồng Tháp</v>
          </cell>
          <cell r="C22">
            <v>5436</v>
          </cell>
          <cell r="D22">
            <v>3560</v>
          </cell>
          <cell r="E22">
            <v>1876</v>
          </cell>
          <cell r="F22">
            <v>6</v>
          </cell>
          <cell r="G22">
            <v>0</v>
          </cell>
          <cell r="H22">
            <v>5430</v>
          </cell>
          <cell r="I22">
            <v>4347</v>
          </cell>
          <cell r="J22">
            <v>961</v>
          </cell>
          <cell r="K22">
            <v>15</v>
          </cell>
          <cell r="L22">
            <v>2737</v>
          </cell>
          <cell r="M22">
            <v>401</v>
          </cell>
          <cell r="N22">
            <v>9</v>
          </cell>
          <cell r="O22">
            <v>9</v>
          </cell>
          <cell r="P22">
            <v>215</v>
          </cell>
          <cell r="Q22">
            <v>1083</v>
          </cell>
        </row>
        <row r="23">
          <cell r="B23" t="str">
            <v>Hậu Giang</v>
          </cell>
          <cell r="C23">
            <v>3908</v>
          </cell>
          <cell r="D23">
            <v>3372</v>
          </cell>
          <cell r="E23">
            <v>536</v>
          </cell>
          <cell r="F23">
            <v>1</v>
          </cell>
          <cell r="G23">
            <v>0</v>
          </cell>
          <cell r="H23">
            <v>3907</v>
          </cell>
          <cell r="I23">
            <v>3323</v>
          </cell>
          <cell r="J23">
            <v>224</v>
          </cell>
          <cell r="K23">
            <v>11</v>
          </cell>
          <cell r="L23">
            <v>2646</v>
          </cell>
          <cell r="M23">
            <v>275</v>
          </cell>
          <cell r="N23">
            <v>3</v>
          </cell>
          <cell r="O23">
            <v>2</v>
          </cell>
          <cell r="P23">
            <v>162</v>
          </cell>
          <cell r="Q23">
            <v>584</v>
          </cell>
        </row>
        <row r="24">
          <cell r="B24" t="str">
            <v>Hồ Chí Minh</v>
          </cell>
          <cell r="C24">
            <v>37893</v>
          </cell>
          <cell r="D24">
            <v>31187</v>
          </cell>
          <cell r="E24">
            <v>6706</v>
          </cell>
          <cell r="F24">
            <v>65</v>
          </cell>
          <cell r="G24">
            <v>0</v>
          </cell>
          <cell r="H24">
            <v>37828</v>
          </cell>
          <cell r="I24">
            <v>30356</v>
          </cell>
          <cell r="J24">
            <v>2536</v>
          </cell>
          <cell r="K24">
            <v>63</v>
          </cell>
          <cell r="L24">
            <v>21173</v>
          </cell>
          <cell r="M24">
            <v>4284</v>
          </cell>
          <cell r="N24">
            <v>71</v>
          </cell>
          <cell r="O24">
            <v>3</v>
          </cell>
          <cell r="P24">
            <v>2226</v>
          </cell>
          <cell r="Q24">
            <v>7472</v>
          </cell>
        </row>
        <row r="25">
          <cell r="B25" t="str">
            <v>Kiên Giang</v>
          </cell>
          <cell r="C25">
            <v>7116</v>
          </cell>
          <cell r="D25">
            <v>5233</v>
          </cell>
          <cell r="E25">
            <v>1883</v>
          </cell>
          <cell r="F25">
            <v>2</v>
          </cell>
          <cell r="G25">
            <v>0</v>
          </cell>
          <cell r="H25">
            <v>7114</v>
          </cell>
          <cell r="I25">
            <v>4975</v>
          </cell>
          <cell r="J25">
            <v>699</v>
          </cell>
          <cell r="K25">
            <v>8</v>
          </cell>
          <cell r="L25">
            <v>3477</v>
          </cell>
          <cell r="M25">
            <v>607</v>
          </cell>
          <cell r="N25">
            <v>7</v>
          </cell>
          <cell r="O25">
            <v>0</v>
          </cell>
          <cell r="P25">
            <v>177</v>
          </cell>
          <cell r="Q25">
            <v>2139</v>
          </cell>
        </row>
        <row r="26">
          <cell r="B26" t="str">
            <v>Kon Tum</v>
          </cell>
          <cell r="C26">
            <v>993</v>
          </cell>
          <cell r="D26">
            <v>628</v>
          </cell>
          <cell r="E26">
            <v>365</v>
          </cell>
          <cell r="F26">
            <v>13</v>
          </cell>
          <cell r="G26">
            <v>0</v>
          </cell>
          <cell r="H26">
            <v>980</v>
          </cell>
          <cell r="I26">
            <v>689</v>
          </cell>
          <cell r="J26">
            <v>177</v>
          </cell>
          <cell r="K26">
            <v>5</v>
          </cell>
          <cell r="L26">
            <v>476</v>
          </cell>
          <cell r="M26">
            <v>29</v>
          </cell>
          <cell r="N26">
            <v>2</v>
          </cell>
          <cell r="O26">
            <v>0</v>
          </cell>
          <cell r="P26">
            <v>0</v>
          </cell>
          <cell r="Q26">
            <v>291</v>
          </cell>
        </row>
        <row r="27">
          <cell r="B27" t="str">
            <v>Khánh Hòa</v>
          </cell>
          <cell r="C27">
            <v>5676</v>
          </cell>
          <cell r="D27">
            <v>4573</v>
          </cell>
          <cell r="E27">
            <v>1103</v>
          </cell>
          <cell r="F27">
            <v>4</v>
          </cell>
          <cell r="G27">
            <v>0</v>
          </cell>
          <cell r="H27">
            <v>5672</v>
          </cell>
          <cell r="I27">
            <v>4840</v>
          </cell>
          <cell r="J27">
            <v>336</v>
          </cell>
          <cell r="K27">
            <v>16</v>
          </cell>
          <cell r="L27">
            <v>2511</v>
          </cell>
          <cell r="M27">
            <v>699</v>
          </cell>
          <cell r="N27">
            <v>16</v>
          </cell>
          <cell r="O27">
            <v>0</v>
          </cell>
          <cell r="P27">
            <v>1262</v>
          </cell>
          <cell r="Q27">
            <v>832</v>
          </cell>
        </row>
        <row r="28">
          <cell r="B28" t="str">
            <v>Lâm Đồng</v>
          </cell>
          <cell r="C28">
            <v>6110</v>
          </cell>
          <cell r="D28">
            <v>4976</v>
          </cell>
          <cell r="E28">
            <v>1134</v>
          </cell>
          <cell r="F28">
            <v>9</v>
          </cell>
          <cell r="G28">
            <v>0</v>
          </cell>
          <cell r="H28">
            <v>6101</v>
          </cell>
          <cell r="I28">
            <v>5342</v>
          </cell>
          <cell r="J28">
            <v>415</v>
          </cell>
          <cell r="K28">
            <v>7</v>
          </cell>
          <cell r="L28">
            <v>3480</v>
          </cell>
          <cell r="M28">
            <v>1231</v>
          </cell>
          <cell r="N28">
            <v>10</v>
          </cell>
          <cell r="O28">
            <v>8</v>
          </cell>
          <cell r="P28">
            <v>191</v>
          </cell>
          <cell r="Q28">
            <v>759</v>
          </cell>
        </row>
        <row r="29">
          <cell r="B29" t="str">
            <v>Long An</v>
          </cell>
          <cell r="C29">
            <v>13875</v>
          </cell>
          <cell r="D29">
            <v>11981</v>
          </cell>
          <cell r="E29">
            <v>1894</v>
          </cell>
          <cell r="F29">
            <v>10</v>
          </cell>
          <cell r="G29">
            <v>0</v>
          </cell>
          <cell r="H29">
            <v>13865</v>
          </cell>
          <cell r="I29">
            <v>12136</v>
          </cell>
          <cell r="J29">
            <v>614</v>
          </cell>
          <cell r="K29">
            <v>18</v>
          </cell>
          <cell r="L29">
            <v>10042</v>
          </cell>
          <cell r="M29">
            <v>1023</v>
          </cell>
          <cell r="N29">
            <v>19</v>
          </cell>
          <cell r="O29">
            <v>3</v>
          </cell>
          <cell r="P29">
            <v>417</v>
          </cell>
          <cell r="Q29">
            <v>1729</v>
          </cell>
        </row>
        <row r="30">
          <cell r="B30" t="str">
            <v>Ninh Thuận</v>
          </cell>
          <cell r="C30">
            <v>1543</v>
          </cell>
          <cell r="D30">
            <v>1265</v>
          </cell>
          <cell r="E30">
            <v>278</v>
          </cell>
          <cell r="F30">
            <v>2</v>
          </cell>
          <cell r="G30">
            <v>0</v>
          </cell>
          <cell r="H30">
            <v>1541</v>
          </cell>
          <cell r="I30">
            <v>1032</v>
          </cell>
          <cell r="J30">
            <v>84</v>
          </cell>
          <cell r="K30">
            <v>0</v>
          </cell>
          <cell r="L30">
            <v>637</v>
          </cell>
          <cell r="M30">
            <v>299</v>
          </cell>
          <cell r="N30">
            <v>1</v>
          </cell>
          <cell r="O30">
            <v>0</v>
          </cell>
          <cell r="P30">
            <v>11</v>
          </cell>
          <cell r="Q30">
            <v>509</v>
          </cell>
        </row>
        <row r="31">
          <cell r="B31" t="str">
            <v>Phú Yên</v>
          </cell>
          <cell r="C31">
            <v>3089</v>
          </cell>
          <cell r="D31">
            <v>2457</v>
          </cell>
          <cell r="E31">
            <v>632</v>
          </cell>
          <cell r="F31">
            <v>2</v>
          </cell>
          <cell r="G31">
            <v>0</v>
          </cell>
          <cell r="H31">
            <v>3087</v>
          </cell>
          <cell r="I31">
            <v>2829</v>
          </cell>
          <cell r="J31">
            <v>282</v>
          </cell>
          <cell r="K31">
            <v>8</v>
          </cell>
          <cell r="L31">
            <v>1295</v>
          </cell>
          <cell r="M31">
            <v>1180</v>
          </cell>
          <cell r="N31">
            <v>4</v>
          </cell>
          <cell r="O31">
            <v>5</v>
          </cell>
          <cell r="P31">
            <v>55</v>
          </cell>
          <cell r="Q31">
            <v>258</v>
          </cell>
        </row>
        <row r="32">
          <cell r="B32" t="str">
            <v>Quảng Bình</v>
          </cell>
          <cell r="C32">
            <v>1085</v>
          </cell>
          <cell r="D32">
            <v>610</v>
          </cell>
          <cell r="E32">
            <v>475</v>
          </cell>
          <cell r="F32">
            <v>1</v>
          </cell>
          <cell r="G32">
            <v>0</v>
          </cell>
          <cell r="H32">
            <v>1084</v>
          </cell>
          <cell r="I32">
            <v>683</v>
          </cell>
          <cell r="J32">
            <v>191</v>
          </cell>
          <cell r="K32">
            <v>5</v>
          </cell>
          <cell r="L32">
            <v>438</v>
          </cell>
          <cell r="M32">
            <v>29</v>
          </cell>
          <cell r="N32">
            <v>1</v>
          </cell>
          <cell r="O32">
            <v>0</v>
          </cell>
          <cell r="P32">
            <v>19</v>
          </cell>
          <cell r="Q32">
            <v>401</v>
          </cell>
        </row>
        <row r="33">
          <cell r="B33" t="str">
            <v>Quảng Nam</v>
          </cell>
          <cell r="C33">
            <v>2597</v>
          </cell>
          <cell r="D33">
            <v>1874</v>
          </cell>
          <cell r="E33">
            <v>723</v>
          </cell>
          <cell r="F33">
            <v>9</v>
          </cell>
          <cell r="G33">
            <v>0</v>
          </cell>
          <cell r="H33">
            <v>2588</v>
          </cell>
          <cell r="I33">
            <v>1776</v>
          </cell>
          <cell r="J33">
            <v>327</v>
          </cell>
          <cell r="K33">
            <v>5</v>
          </cell>
          <cell r="L33">
            <v>1053</v>
          </cell>
          <cell r="M33">
            <v>237</v>
          </cell>
          <cell r="N33">
            <v>6</v>
          </cell>
          <cell r="O33">
            <v>5</v>
          </cell>
          <cell r="P33">
            <v>143</v>
          </cell>
          <cell r="Q33">
            <v>812</v>
          </cell>
        </row>
        <row r="34">
          <cell r="B34" t="str">
            <v>Quảng Ngãi</v>
          </cell>
          <cell r="C34">
            <v>3166</v>
          </cell>
          <cell r="D34">
            <v>2409</v>
          </cell>
          <cell r="E34">
            <v>757</v>
          </cell>
          <cell r="F34">
            <v>3</v>
          </cell>
          <cell r="G34">
            <v>0</v>
          </cell>
          <cell r="H34">
            <v>3163</v>
          </cell>
          <cell r="I34">
            <v>2371</v>
          </cell>
          <cell r="J34">
            <v>363</v>
          </cell>
          <cell r="K34">
            <v>0</v>
          </cell>
          <cell r="L34">
            <v>1876</v>
          </cell>
          <cell r="M34">
            <v>87</v>
          </cell>
          <cell r="N34">
            <v>2</v>
          </cell>
          <cell r="O34">
            <v>0</v>
          </cell>
          <cell r="P34">
            <v>43</v>
          </cell>
          <cell r="Q34">
            <v>792</v>
          </cell>
        </row>
        <row r="35">
          <cell r="B35" t="str">
            <v>Quảng Trị</v>
          </cell>
          <cell r="C35">
            <v>715</v>
          </cell>
          <cell r="D35">
            <v>344</v>
          </cell>
          <cell r="E35">
            <v>371</v>
          </cell>
          <cell r="F35">
            <v>0</v>
          </cell>
          <cell r="G35">
            <v>0</v>
          </cell>
          <cell r="H35">
            <v>715</v>
          </cell>
          <cell r="I35">
            <v>611</v>
          </cell>
          <cell r="J35">
            <v>155</v>
          </cell>
          <cell r="K35">
            <v>0</v>
          </cell>
          <cell r="L35">
            <v>277</v>
          </cell>
          <cell r="M35">
            <v>97</v>
          </cell>
          <cell r="N35">
            <v>2</v>
          </cell>
          <cell r="O35">
            <v>0</v>
          </cell>
          <cell r="P35">
            <v>80</v>
          </cell>
          <cell r="Q35">
            <v>104</v>
          </cell>
        </row>
        <row r="36">
          <cell r="B36" t="str">
            <v>Sóc Trăng</v>
          </cell>
          <cell r="C36">
            <v>5023</v>
          </cell>
          <cell r="D36">
            <v>4162</v>
          </cell>
          <cell r="E36">
            <v>861</v>
          </cell>
          <cell r="F36">
            <v>3</v>
          </cell>
          <cell r="G36">
            <v>0</v>
          </cell>
          <cell r="H36">
            <v>5020</v>
          </cell>
          <cell r="I36">
            <v>4339</v>
          </cell>
          <cell r="J36">
            <v>418</v>
          </cell>
          <cell r="K36">
            <v>8</v>
          </cell>
          <cell r="L36">
            <v>2965</v>
          </cell>
          <cell r="M36">
            <v>841</v>
          </cell>
          <cell r="N36">
            <v>19</v>
          </cell>
          <cell r="O36">
            <v>0</v>
          </cell>
          <cell r="P36">
            <v>88</v>
          </cell>
          <cell r="Q36">
            <v>681</v>
          </cell>
        </row>
        <row r="37">
          <cell r="B37" t="str">
            <v>Tây Ninh</v>
          </cell>
          <cell r="C37">
            <v>17125</v>
          </cell>
          <cell r="D37">
            <v>15499</v>
          </cell>
          <cell r="E37">
            <v>1626</v>
          </cell>
          <cell r="F37">
            <v>19</v>
          </cell>
          <cell r="G37">
            <v>0</v>
          </cell>
          <cell r="H37">
            <v>17106</v>
          </cell>
          <cell r="I37">
            <v>15222</v>
          </cell>
          <cell r="J37">
            <v>581</v>
          </cell>
          <cell r="K37">
            <v>44</v>
          </cell>
          <cell r="L37">
            <v>10441</v>
          </cell>
          <cell r="M37">
            <v>2593</v>
          </cell>
          <cell r="N37">
            <v>18</v>
          </cell>
          <cell r="O37">
            <v>2</v>
          </cell>
          <cell r="P37">
            <v>1543</v>
          </cell>
          <cell r="Q37">
            <v>1884</v>
          </cell>
        </row>
        <row r="38">
          <cell r="B38" t="str">
            <v>Tiền Giang</v>
          </cell>
          <cell r="C38">
            <v>11601</v>
          </cell>
          <cell r="D38">
            <v>10117</v>
          </cell>
          <cell r="E38">
            <v>1484</v>
          </cell>
          <cell r="F38">
            <v>7</v>
          </cell>
          <cell r="G38">
            <v>0</v>
          </cell>
          <cell r="H38">
            <v>11594</v>
          </cell>
          <cell r="I38">
            <v>8499</v>
          </cell>
          <cell r="J38">
            <v>405</v>
          </cell>
          <cell r="K38">
            <v>13</v>
          </cell>
          <cell r="L38">
            <v>6036</v>
          </cell>
          <cell r="M38">
            <v>1841</v>
          </cell>
          <cell r="N38">
            <v>16</v>
          </cell>
          <cell r="O38">
            <v>0</v>
          </cell>
          <cell r="P38">
            <v>188</v>
          </cell>
          <cell r="Q38">
            <v>3095</v>
          </cell>
        </row>
        <row r="39">
          <cell r="B39" t="str">
            <v>TT Huế</v>
          </cell>
          <cell r="C39">
            <v>2174</v>
          </cell>
          <cell r="D39">
            <v>1598</v>
          </cell>
          <cell r="E39">
            <v>576</v>
          </cell>
          <cell r="F39">
            <v>22</v>
          </cell>
          <cell r="G39">
            <v>0</v>
          </cell>
          <cell r="H39">
            <v>2152</v>
          </cell>
          <cell r="I39">
            <v>1979</v>
          </cell>
          <cell r="J39">
            <v>236</v>
          </cell>
          <cell r="K39">
            <v>14</v>
          </cell>
          <cell r="L39">
            <v>797</v>
          </cell>
          <cell r="M39">
            <v>655</v>
          </cell>
          <cell r="N39">
            <v>0</v>
          </cell>
          <cell r="O39">
            <v>6</v>
          </cell>
          <cell r="P39">
            <v>271</v>
          </cell>
          <cell r="Q39">
            <v>173</v>
          </cell>
        </row>
        <row r="40">
          <cell r="B40" t="str">
            <v>Trà Vinh</v>
          </cell>
          <cell r="C40">
            <v>5742</v>
          </cell>
          <cell r="D40">
            <v>4965</v>
          </cell>
          <cell r="E40">
            <v>777</v>
          </cell>
          <cell r="F40">
            <v>11</v>
          </cell>
          <cell r="G40">
            <v>0</v>
          </cell>
          <cell r="H40">
            <v>5731</v>
          </cell>
          <cell r="I40">
            <v>5006</v>
          </cell>
          <cell r="J40">
            <v>253</v>
          </cell>
          <cell r="K40">
            <v>7</v>
          </cell>
          <cell r="L40">
            <v>3429</v>
          </cell>
          <cell r="M40">
            <v>404</v>
          </cell>
          <cell r="N40">
            <v>4</v>
          </cell>
          <cell r="O40">
            <v>0</v>
          </cell>
          <cell r="P40">
            <v>909</v>
          </cell>
          <cell r="Q40">
            <v>725</v>
          </cell>
        </row>
        <row r="41">
          <cell r="B41" t="str">
            <v>Vĩnh Long</v>
          </cell>
          <cell r="C41">
            <v>5807</v>
          </cell>
          <cell r="D41">
            <v>4485</v>
          </cell>
          <cell r="E41">
            <v>1322</v>
          </cell>
          <cell r="F41">
            <v>26</v>
          </cell>
          <cell r="G41">
            <v>0</v>
          </cell>
          <cell r="H41">
            <v>5781</v>
          </cell>
          <cell r="I41">
            <v>4736</v>
          </cell>
          <cell r="J41">
            <v>426</v>
          </cell>
          <cell r="K41">
            <v>5</v>
          </cell>
          <cell r="L41">
            <v>3436</v>
          </cell>
          <cell r="M41">
            <v>719</v>
          </cell>
          <cell r="N41">
            <v>9</v>
          </cell>
          <cell r="O41">
            <v>0</v>
          </cell>
          <cell r="P41">
            <v>141</v>
          </cell>
          <cell r="Q41">
            <v>1045</v>
          </cell>
        </row>
      </sheetData>
      <sheetData sheetId="1">
        <row r="11">
          <cell r="B11" t="str">
            <v>An Giang</v>
          </cell>
          <cell r="C11">
            <v>1679184352</v>
          </cell>
          <cell r="D11">
            <v>1305043639</v>
          </cell>
          <cell r="E11">
            <v>374140713</v>
          </cell>
          <cell r="F11">
            <v>1915738</v>
          </cell>
          <cell r="G11">
            <v>112908549</v>
          </cell>
          <cell r="H11">
            <v>1677268614</v>
          </cell>
          <cell r="I11">
            <v>1589659957</v>
          </cell>
          <cell r="J11">
            <v>10568502</v>
          </cell>
          <cell r="K11">
            <v>1735715</v>
          </cell>
          <cell r="L11">
            <v>0</v>
          </cell>
          <cell r="M11">
            <v>1354759116</v>
          </cell>
          <cell r="N11">
            <v>132077873</v>
          </cell>
          <cell r="O11">
            <v>2869230</v>
          </cell>
          <cell r="P11">
            <v>223495</v>
          </cell>
          <cell r="Q11">
            <v>87426026</v>
          </cell>
          <cell r="R11">
            <v>87608657</v>
          </cell>
        </row>
        <row r="12">
          <cell r="B12" t="str">
            <v>Bạc Liêu</v>
          </cell>
          <cell r="C12">
            <v>273554152</v>
          </cell>
          <cell r="D12">
            <v>245979604</v>
          </cell>
          <cell r="E12">
            <v>27574548</v>
          </cell>
          <cell r="F12">
            <v>103812</v>
          </cell>
          <cell r="G12">
            <v>0</v>
          </cell>
          <cell r="H12">
            <v>273450340</v>
          </cell>
          <cell r="I12">
            <v>234005965</v>
          </cell>
          <cell r="J12">
            <v>2733609</v>
          </cell>
          <cell r="K12">
            <v>840956</v>
          </cell>
          <cell r="L12">
            <v>0</v>
          </cell>
          <cell r="M12">
            <v>201752531</v>
          </cell>
          <cell r="N12">
            <v>20784915</v>
          </cell>
          <cell r="O12">
            <v>182000</v>
          </cell>
          <cell r="P12">
            <v>0</v>
          </cell>
          <cell r="Q12">
            <v>7711954</v>
          </cell>
          <cell r="R12">
            <v>39444375</v>
          </cell>
        </row>
        <row r="13">
          <cell r="B13" t="str">
            <v>Bến Tre</v>
          </cell>
          <cell r="C13">
            <v>430516412.139</v>
          </cell>
          <cell r="D13">
            <v>369738695.358</v>
          </cell>
          <cell r="E13">
            <v>60777716.780999996</v>
          </cell>
          <cell r="F13">
            <v>24294.15</v>
          </cell>
          <cell r="G13">
            <v>0</v>
          </cell>
          <cell r="H13">
            <v>430492117.98899996</v>
          </cell>
          <cell r="I13">
            <v>403295488.76600003</v>
          </cell>
          <cell r="J13">
            <v>7439029.593</v>
          </cell>
          <cell r="K13">
            <v>6391283.974</v>
          </cell>
          <cell r="L13">
            <v>0</v>
          </cell>
          <cell r="M13">
            <v>284306355.879</v>
          </cell>
          <cell r="N13">
            <v>37709386.15500001</v>
          </cell>
          <cell r="O13">
            <v>2048716.294</v>
          </cell>
          <cell r="P13">
            <v>0</v>
          </cell>
          <cell r="Q13">
            <v>65400716.871</v>
          </cell>
          <cell r="R13">
            <v>27196629.223</v>
          </cell>
        </row>
        <row r="14">
          <cell r="B14" t="str">
            <v>Bình Dương</v>
          </cell>
          <cell r="C14">
            <v>4112506691</v>
          </cell>
          <cell r="D14">
            <v>3343014798</v>
          </cell>
          <cell r="E14">
            <v>769491893</v>
          </cell>
          <cell r="F14">
            <v>238958</v>
          </cell>
          <cell r="G14">
            <v>0</v>
          </cell>
          <cell r="H14">
            <v>4112267733</v>
          </cell>
          <cell r="I14">
            <v>4030357371</v>
          </cell>
          <cell r="J14">
            <v>28376848</v>
          </cell>
          <cell r="K14">
            <v>5245769</v>
          </cell>
          <cell r="L14">
            <v>0</v>
          </cell>
          <cell r="M14">
            <v>3018592597</v>
          </cell>
          <cell r="N14">
            <v>155716223</v>
          </cell>
          <cell r="O14">
            <v>226137642</v>
          </cell>
          <cell r="P14">
            <v>7062653</v>
          </cell>
          <cell r="Q14">
            <v>589225639</v>
          </cell>
          <cell r="R14">
            <v>81910362</v>
          </cell>
        </row>
        <row r="15">
          <cell r="B15" t="str">
            <v>Bình Định</v>
          </cell>
          <cell r="C15">
            <v>728688634</v>
          </cell>
          <cell r="D15">
            <v>670475372</v>
          </cell>
          <cell r="E15">
            <v>58213262</v>
          </cell>
          <cell r="F15">
            <v>6762</v>
          </cell>
          <cell r="G15">
            <v>0</v>
          </cell>
          <cell r="H15">
            <v>728681872</v>
          </cell>
          <cell r="I15">
            <v>690428720</v>
          </cell>
          <cell r="J15">
            <v>5944368</v>
          </cell>
          <cell r="K15">
            <v>1074598</v>
          </cell>
          <cell r="L15">
            <v>0</v>
          </cell>
          <cell r="M15">
            <v>507431462</v>
          </cell>
          <cell r="N15">
            <v>15321269</v>
          </cell>
          <cell r="O15">
            <v>51966899</v>
          </cell>
          <cell r="P15">
            <v>0</v>
          </cell>
          <cell r="Q15">
            <v>108690124</v>
          </cell>
          <cell r="R15">
            <v>38253152</v>
          </cell>
        </row>
        <row r="16">
          <cell r="B16" t="str">
            <v>Bình Phước</v>
          </cell>
          <cell r="C16">
            <v>760977921</v>
          </cell>
          <cell r="D16">
            <v>691813463</v>
          </cell>
          <cell r="E16">
            <v>69164458</v>
          </cell>
          <cell r="F16">
            <v>28179438</v>
          </cell>
          <cell r="G16">
            <v>0</v>
          </cell>
          <cell r="H16">
            <v>732798483</v>
          </cell>
          <cell r="I16">
            <v>686106017</v>
          </cell>
          <cell r="J16">
            <v>4492241</v>
          </cell>
          <cell r="K16">
            <v>1474387</v>
          </cell>
          <cell r="L16">
            <v>0</v>
          </cell>
          <cell r="M16">
            <v>496460778</v>
          </cell>
          <cell r="N16">
            <v>76970267</v>
          </cell>
          <cell r="O16">
            <v>1868280</v>
          </cell>
          <cell r="P16">
            <v>0</v>
          </cell>
          <cell r="Q16">
            <v>104840064</v>
          </cell>
          <cell r="R16">
            <v>46692466</v>
          </cell>
        </row>
        <row r="17">
          <cell r="B17" t="str">
            <v>BR-V Tàu</v>
          </cell>
          <cell r="C17">
            <v>1576614198.545</v>
          </cell>
          <cell r="D17">
            <v>1432561434.3439999</v>
          </cell>
          <cell r="E17">
            <v>144052764.201</v>
          </cell>
          <cell r="F17">
            <v>94500</v>
          </cell>
          <cell r="G17">
            <v>0</v>
          </cell>
          <cell r="H17">
            <v>1576519698.545</v>
          </cell>
          <cell r="I17">
            <v>1422963619.727</v>
          </cell>
          <cell r="J17">
            <v>11829868</v>
          </cell>
          <cell r="K17">
            <v>2809059</v>
          </cell>
          <cell r="L17">
            <v>0</v>
          </cell>
          <cell r="M17">
            <v>1161939418.3309999</v>
          </cell>
          <cell r="N17">
            <v>204182227.896</v>
          </cell>
          <cell r="O17">
            <v>8675897.5</v>
          </cell>
          <cell r="P17">
            <v>0</v>
          </cell>
          <cell r="Q17">
            <v>33527149</v>
          </cell>
          <cell r="R17">
            <v>153556078.81800002</v>
          </cell>
        </row>
        <row r="18">
          <cell r="B18" t="str">
            <v>Cà Mau</v>
          </cell>
          <cell r="C18">
            <v>469446370</v>
          </cell>
          <cell r="D18">
            <v>438044470</v>
          </cell>
          <cell r="E18">
            <v>31401900</v>
          </cell>
          <cell r="F18">
            <v>3454003</v>
          </cell>
          <cell r="G18">
            <v>0</v>
          </cell>
          <cell r="H18">
            <v>465992367</v>
          </cell>
          <cell r="I18">
            <v>435048326</v>
          </cell>
          <cell r="J18">
            <v>2082855</v>
          </cell>
          <cell r="K18">
            <v>529274</v>
          </cell>
          <cell r="L18">
            <v>11985</v>
          </cell>
          <cell r="M18">
            <v>263606213</v>
          </cell>
          <cell r="N18">
            <v>39573191</v>
          </cell>
          <cell r="O18">
            <v>1318658</v>
          </cell>
          <cell r="P18">
            <v>0</v>
          </cell>
          <cell r="Q18">
            <v>127926150</v>
          </cell>
          <cell r="R18">
            <v>30944041</v>
          </cell>
        </row>
        <row r="19">
          <cell r="B19" t="str">
            <v>Cần Thơ</v>
          </cell>
          <cell r="C19">
            <v>2004741277.44</v>
          </cell>
          <cell r="D19">
            <v>1823159058</v>
          </cell>
          <cell r="E19">
            <v>181582219.44</v>
          </cell>
          <cell r="F19">
            <v>1824089</v>
          </cell>
          <cell r="G19">
            <v>0</v>
          </cell>
          <cell r="H19">
            <v>2002917188.25</v>
          </cell>
          <cell r="I19">
            <v>1867651462.25</v>
          </cell>
          <cell r="J19">
            <v>25608700.5</v>
          </cell>
          <cell r="K19">
            <v>3704283.75</v>
          </cell>
          <cell r="L19">
            <v>0</v>
          </cell>
          <cell r="M19">
            <v>1207097798</v>
          </cell>
          <cell r="N19">
            <v>169214332</v>
          </cell>
          <cell r="O19">
            <v>51498470</v>
          </cell>
          <cell r="P19">
            <v>2546188</v>
          </cell>
          <cell r="Q19">
            <v>407981690</v>
          </cell>
          <cell r="R19">
            <v>135265726</v>
          </cell>
        </row>
        <row r="20">
          <cell r="B20" t="str">
            <v>Đà Nẵng</v>
          </cell>
          <cell r="C20">
            <v>1927672783</v>
          </cell>
          <cell r="D20">
            <v>1855457799</v>
          </cell>
          <cell r="E20">
            <v>72214984</v>
          </cell>
          <cell r="F20">
            <v>432746</v>
          </cell>
          <cell r="G20">
            <v>0</v>
          </cell>
          <cell r="H20">
            <v>1927240037</v>
          </cell>
          <cell r="I20">
            <v>1829736562</v>
          </cell>
          <cell r="J20">
            <v>17657398</v>
          </cell>
          <cell r="K20">
            <v>288748</v>
          </cell>
          <cell r="L20">
            <v>0</v>
          </cell>
          <cell r="M20">
            <v>721454334</v>
          </cell>
          <cell r="N20">
            <v>496373126</v>
          </cell>
          <cell r="O20">
            <v>425367058</v>
          </cell>
          <cell r="P20">
            <v>1382249</v>
          </cell>
          <cell r="Q20">
            <v>167213649</v>
          </cell>
          <cell r="R20">
            <v>97503475</v>
          </cell>
        </row>
        <row r="21">
          <cell r="B21" t="str">
            <v>Đồng Nai</v>
          </cell>
          <cell r="C21">
            <v>2636761851</v>
          </cell>
          <cell r="D21">
            <v>2194486639</v>
          </cell>
          <cell r="E21">
            <v>442275212</v>
          </cell>
          <cell r="F21">
            <v>2191834</v>
          </cell>
          <cell r="G21">
            <v>0</v>
          </cell>
          <cell r="H21">
            <v>2634570017</v>
          </cell>
          <cell r="I21">
            <v>2462451832</v>
          </cell>
          <cell r="J21">
            <v>33458839</v>
          </cell>
          <cell r="K21">
            <v>6135709</v>
          </cell>
          <cell r="M21">
            <v>1472902525</v>
          </cell>
          <cell r="N21">
            <v>551254955</v>
          </cell>
          <cell r="O21">
            <v>8777527</v>
          </cell>
          <cell r="P21">
            <v>123000</v>
          </cell>
          <cell r="Q21">
            <v>389799277</v>
          </cell>
          <cell r="R21">
            <v>172118185</v>
          </cell>
        </row>
        <row r="22">
          <cell r="B22" t="str">
            <v>Đồng Tháp</v>
          </cell>
          <cell r="C22">
            <v>901077636</v>
          </cell>
          <cell r="D22">
            <v>806487350</v>
          </cell>
          <cell r="E22">
            <v>94590286</v>
          </cell>
          <cell r="F22">
            <v>73342</v>
          </cell>
          <cell r="G22">
            <v>0</v>
          </cell>
          <cell r="H22">
            <v>901004294</v>
          </cell>
          <cell r="I22">
            <v>860675972</v>
          </cell>
          <cell r="J22">
            <v>22645976</v>
          </cell>
          <cell r="K22">
            <v>933753</v>
          </cell>
          <cell r="L22">
            <v>0</v>
          </cell>
          <cell r="M22">
            <v>634848365</v>
          </cell>
          <cell r="N22">
            <v>52825296</v>
          </cell>
          <cell r="O22">
            <v>779874</v>
          </cell>
          <cell r="P22">
            <v>2000000</v>
          </cell>
          <cell r="Q22">
            <v>146642708</v>
          </cell>
          <cell r="R22">
            <v>40328322</v>
          </cell>
        </row>
        <row r="23">
          <cell r="B23" t="str">
            <v>Hậu Giang</v>
          </cell>
          <cell r="C23">
            <v>408359892</v>
          </cell>
          <cell r="D23">
            <v>382887689</v>
          </cell>
          <cell r="E23">
            <v>25472203</v>
          </cell>
          <cell r="F23">
            <v>27600</v>
          </cell>
          <cell r="G23">
            <v>0</v>
          </cell>
          <cell r="H23">
            <v>408332292</v>
          </cell>
          <cell r="I23">
            <v>399543915</v>
          </cell>
          <cell r="J23">
            <v>1635090</v>
          </cell>
          <cell r="K23">
            <v>2684238</v>
          </cell>
          <cell r="L23">
            <v>0</v>
          </cell>
          <cell r="M23">
            <v>296247670</v>
          </cell>
          <cell r="N23">
            <v>52247888</v>
          </cell>
          <cell r="O23">
            <v>95322</v>
          </cell>
          <cell r="P23">
            <v>652000</v>
          </cell>
          <cell r="Q23">
            <v>45981707</v>
          </cell>
          <cell r="R23">
            <v>8788377</v>
          </cell>
        </row>
        <row r="24">
          <cell r="B24" t="str">
            <v>Hồ Chí Minh</v>
          </cell>
          <cell r="C24">
            <v>40328928571.15401</v>
          </cell>
          <cell r="D24">
            <v>36478563852.691</v>
          </cell>
          <cell r="E24">
            <v>3850364718.4630003</v>
          </cell>
          <cell r="F24">
            <v>24487508.069</v>
          </cell>
          <cell r="G24">
            <v>0</v>
          </cell>
          <cell r="H24">
            <v>40304441063.08501</v>
          </cell>
          <cell r="I24">
            <v>29170419591.08</v>
          </cell>
          <cell r="J24">
            <v>199928626.994</v>
          </cell>
          <cell r="K24">
            <v>69325362.101</v>
          </cell>
          <cell r="L24">
            <v>41894</v>
          </cell>
          <cell r="M24">
            <v>23383206387.815002</v>
          </cell>
          <cell r="N24">
            <v>2108660229.095</v>
          </cell>
          <cell r="O24">
            <v>573992420</v>
          </cell>
          <cell r="P24">
            <v>10585126</v>
          </cell>
          <cell r="Q24">
            <v>2824679545.075</v>
          </cell>
          <cell r="R24">
            <v>11134021472.005</v>
          </cell>
        </row>
        <row r="25">
          <cell r="B25" t="str">
            <v>Kiên Giang</v>
          </cell>
          <cell r="C25">
            <v>887619133</v>
          </cell>
          <cell r="D25">
            <v>761741772</v>
          </cell>
          <cell r="E25">
            <v>125877361</v>
          </cell>
          <cell r="F25">
            <v>70557</v>
          </cell>
          <cell r="G25">
            <v>0</v>
          </cell>
          <cell r="H25">
            <v>887548576</v>
          </cell>
          <cell r="I25">
            <v>837210147</v>
          </cell>
          <cell r="J25">
            <v>31219605</v>
          </cell>
          <cell r="K25">
            <v>7433357</v>
          </cell>
          <cell r="L25">
            <v>0</v>
          </cell>
          <cell r="M25">
            <v>580475430</v>
          </cell>
          <cell r="N25">
            <v>94483581</v>
          </cell>
          <cell r="O25">
            <v>5247745</v>
          </cell>
          <cell r="P25">
            <v>0</v>
          </cell>
          <cell r="Q25">
            <v>118350429</v>
          </cell>
          <cell r="R25">
            <v>50338429</v>
          </cell>
        </row>
        <row r="26">
          <cell r="B26" t="str">
            <v>Kon Tum</v>
          </cell>
          <cell r="C26">
            <v>270324494.721</v>
          </cell>
          <cell r="D26">
            <v>238360068.07700005</v>
          </cell>
          <cell r="E26">
            <v>31964426.643999994</v>
          </cell>
          <cell r="F26">
            <v>337344.91</v>
          </cell>
          <cell r="G26">
            <v>0</v>
          </cell>
          <cell r="H26">
            <v>269987149.811</v>
          </cell>
          <cell r="I26">
            <v>252257143.445</v>
          </cell>
          <cell r="J26">
            <v>3178934.5290000006</v>
          </cell>
          <cell r="K26">
            <v>1085305</v>
          </cell>
          <cell r="L26">
            <v>0</v>
          </cell>
          <cell r="M26">
            <v>246323979.11699995</v>
          </cell>
          <cell r="N26">
            <v>1578353.949</v>
          </cell>
          <cell r="O26">
            <v>90570.85</v>
          </cell>
          <cell r="P26">
            <v>0</v>
          </cell>
          <cell r="Q26">
            <v>0</v>
          </cell>
          <cell r="R26">
            <v>17730006.366000004</v>
          </cell>
        </row>
        <row r="27">
          <cell r="B27" t="str">
            <v>Khánh Hòa</v>
          </cell>
          <cell r="C27">
            <v>1209308347.887</v>
          </cell>
          <cell r="D27">
            <v>905907948.6590002</v>
          </cell>
          <cell r="E27">
            <v>303400399.347</v>
          </cell>
          <cell r="F27">
            <v>17049.999</v>
          </cell>
          <cell r="G27">
            <v>0</v>
          </cell>
          <cell r="H27">
            <v>1209291298.443</v>
          </cell>
          <cell r="I27">
            <v>1177883112.849</v>
          </cell>
          <cell r="J27">
            <v>5362641.52</v>
          </cell>
          <cell r="K27">
            <v>2721097.73</v>
          </cell>
          <cell r="L27">
            <v>11100</v>
          </cell>
          <cell r="M27">
            <v>665667600.8729999</v>
          </cell>
          <cell r="N27">
            <v>151681757.64100003</v>
          </cell>
          <cell r="O27">
            <v>24776419.842</v>
          </cell>
          <cell r="P27">
            <v>0</v>
          </cell>
          <cell r="Q27">
            <v>327662495.243</v>
          </cell>
          <cell r="R27">
            <v>31408185.593999997</v>
          </cell>
        </row>
        <row r="28">
          <cell r="B28" t="str">
            <v>Lâm Đồng</v>
          </cell>
          <cell r="C28">
            <v>2001593786</v>
          </cell>
          <cell r="D28">
            <v>1288089127</v>
          </cell>
          <cell r="E28">
            <v>713504659</v>
          </cell>
          <cell r="F28">
            <v>507192</v>
          </cell>
          <cell r="G28">
            <v>0</v>
          </cell>
          <cell r="H28">
            <v>2001086594</v>
          </cell>
          <cell r="I28">
            <v>1963211682</v>
          </cell>
          <cell r="J28">
            <v>5982001</v>
          </cell>
          <cell r="K28">
            <v>1186179</v>
          </cell>
          <cell r="L28">
            <v>0</v>
          </cell>
          <cell r="M28">
            <v>1398855250</v>
          </cell>
          <cell r="N28">
            <v>335866227</v>
          </cell>
          <cell r="O28">
            <v>16264164</v>
          </cell>
          <cell r="P28">
            <v>8109855</v>
          </cell>
          <cell r="Q28">
            <v>196948006</v>
          </cell>
          <cell r="R28">
            <v>37874912</v>
          </cell>
        </row>
        <row r="29">
          <cell r="B29" t="str">
            <v>Long An</v>
          </cell>
          <cell r="C29">
            <v>2931097948.0299997</v>
          </cell>
          <cell r="D29">
            <v>2651159303.0299997</v>
          </cell>
          <cell r="E29">
            <v>279938645</v>
          </cell>
          <cell r="F29">
            <v>4434704</v>
          </cell>
          <cell r="G29">
            <v>0</v>
          </cell>
          <cell r="H29">
            <v>2926663244.0299997</v>
          </cell>
          <cell r="I29">
            <v>2856546339.0299997</v>
          </cell>
          <cell r="J29">
            <v>17754042</v>
          </cell>
          <cell r="K29">
            <v>815324</v>
          </cell>
          <cell r="L29">
            <v>9750</v>
          </cell>
          <cell r="M29">
            <v>2384570891.0299997</v>
          </cell>
          <cell r="N29">
            <v>298369931</v>
          </cell>
          <cell r="O29">
            <v>81577549</v>
          </cell>
          <cell r="P29">
            <v>350603</v>
          </cell>
          <cell r="Q29">
            <v>73098249</v>
          </cell>
          <cell r="R29">
            <v>70116905</v>
          </cell>
        </row>
        <row r="30">
          <cell r="B30" t="str">
            <v>Ninh Thuận</v>
          </cell>
          <cell r="C30">
            <v>164031861</v>
          </cell>
          <cell r="D30">
            <v>149891792</v>
          </cell>
          <cell r="E30">
            <v>14140069</v>
          </cell>
          <cell r="F30">
            <v>200</v>
          </cell>
          <cell r="G30">
            <v>0</v>
          </cell>
          <cell r="H30">
            <v>164031661</v>
          </cell>
          <cell r="I30">
            <v>152877965</v>
          </cell>
          <cell r="J30">
            <v>543399</v>
          </cell>
          <cell r="K30">
            <v>68652</v>
          </cell>
          <cell r="L30">
            <v>0</v>
          </cell>
          <cell r="M30">
            <v>109326588</v>
          </cell>
          <cell r="N30">
            <v>36389205</v>
          </cell>
          <cell r="O30">
            <v>30903</v>
          </cell>
          <cell r="P30">
            <v>0</v>
          </cell>
          <cell r="Q30">
            <v>6519218</v>
          </cell>
          <cell r="R30">
            <v>11153696</v>
          </cell>
        </row>
        <row r="31">
          <cell r="B31" t="str">
            <v>Phú Yên</v>
          </cell>
          <cell r="C31">
            <v>251344150</v>
          </cell>
          <cell r="D31">
            <v>216299300</v>
          </cell>
          <cell r="E31">
            <v>35044850</v>
          </cell>
          <cell r="F31">
            <v>1700</v>
          </cell>
          <cell r="G31">
            <v>0</v>
          </cell>
          <cell r="H31">
            <v>251342450</v>
          </cell>
          <cell r="I31">
            <v>203711343</v>
          </cell>
          <cell r="J31">
            <v>5728278</v>
          </cell>
          <cell r="K31">
            <v>1263422</v>
          </cell>
          <cell r="L31">
            <v>0</v>
          </cell>
          <cell r="M31">
            <v>85554275</v>
          </cell>
          <cell r="N31">
            <v>104383499</v>
          </cell>
          <cell r="O31">
            <v>12745</v>
          </cell>
          <cell r="P31">
            <v>3639048</v>
          </cell>
          <cell r="Q31">
            <v>3130076</v>
          </cell>
          <cell r="R31">
            <v>47631107</v>
          </cell>
        </row>
        <row r="32">
          <cell r="B32" t="str">
            <v>Quảng Bình</v>
          </cell>
          <cell r="C32">
            <v>183642375</v>
          </cell>
          <cell r="D32">
            <v>101760358</v>
          </cell>
          <cell r="E32">
            <v>81882017</v>
          </cell>
          <cell r="F32">
            <v>4720</v>
          </cell>
          <cell r="G32">
            <v>0</v>
          </cell>
          <cell r="H32">
            <v>183637655</v>
          </cell>
          <cell r="I32">
            <v>174139293</v>
          </cell>
          <cell r="J32">
            <v>1129901</v>
          </cell>
          <cell r="K32">
            <v>889851</v>
          </cell>
          <cell r="L32">
            <v>29383</v>
          </cell>
          <cell r="M32">
            <v>167947966</v>
          </cell>
          <cell r="N32">
            <v>1194787</v>
          </cell>
          <cell r="O32">
            <v>0</v>
          </cell>
          <cell r="P32">
            <v>0</v>
          </cell>
          <cell r="Q32">
            <v>2947405</v>
          </cell>
          <cell r="R32">
            <v>9498362</v>
          </cell>
        </row>
        <row r="33">
          <cell r="B33" t="str">
            <v>Quảng Nam</v>
          </cell>
          <cell r="C33">
            <v>1247905931.34</v>
          </cell>
          <cell r="D33">
            <v>1047271117.439</v>
          </cell>
          <cell r="E33">
            <v>200634813.901</v>
          </cell>
          <cell r="F33">
            <v>1421324</v>
          </cell>
          <cell r="G33">
            <v>0</v>
          </cell>
          <cell r="H33">
            <v>1246484607.34</v>
          </cell>
          <cell r="I33">
            <v>1227682232.746</v>
          </cell>
          <cell r="J33">
            <v>414613132.205</v>
          </cell>
          <cell r="K33">
            <v>1672776</v>
          </cell>
          <cell r="L33">
            <v>117721</v>
          </cell>
          <cell r="M33">
            <v>313025176.46599996</v>
          </cell>
          <cell r="N33">
            <v>80896973.123</v>
          </cell>
          <cell r="O33">
            <v>266959990</v>
          </cell>
          <cell r="P33">
            <v>9513406</v>
          </cell>
          <cell r="Q33">
            <v>140883057.952</v>
          </cell>
          <cell r="R33">
            <v>18802374.594000004</v>
          </cell>
        </row>
        <row r="34">
          <cell r="B34" t="str">
            <v>Quảng Ngãi</v>
          </cell>
          <cell r="C34">
            <v>508509900.805</v>
          </cell>
          <cell r="D34">
            <v>275052868</v>
          </cell>
          <cell r="E34">
            <v>233457032.805</v>
          </cell>
          <cell r="F34">
            <v>59685</v>
          </cell>
          <cell r="G34">
            <v>0</v>
          </cell>
          <cell r="H34">
            <v>508450215.805</v>
          </cell>
          <cell r="I34">
            <v>475103387.085</v>
          </cell>
          <cell r="J34">
            <v>3705297</v>
          </cell>
          <cell r="K34">
            <v>0</v>
          </cell>
          <cell r="L34">
            <v>0</v>
          </cell>
          <cell r="M34">
            <v>432968580.085</v>
          </cell>
          <cell r="N34">
            <v>25451463</v>
          </cell>
          <cell r="O34">
            <v>10994</v>
          </cell>
          <cell r="P34">
            <v>0</v>
          </cell>
          <cell r="Q34">
            <v>12967053</v>
          </cell>
          <cell r="R34">
            <v>33346828.72</v>
          </cell>
        </row>
        <row r="35">
          <cell r="B35" t="str">
            <v>Quảng Trị</v>
          </cell>
          <cell r="C35">
            <v>106534442</v>
          </cell>
          <cell r="D35">
            <v>50752935</v>
          </cell>
          <cell r="E35">
            <v>55781507</v>
          </cell>
          <cell r="F35">
            <v>5200</v>
          </cell>
          <cell r="G35">
            <v>0</v>
          </cell>
          <cell r="H35">
            <v>106529242</v>
          </cell>
          <cell r="I35">
            <v>98877880</v>
          </cell>
          <cell r="J35">
            <v>3137981</v>
          </cell>
          <cell r="K35">
            <v>0</v>
          </cell>
          <cell r="L35">
            <v>0</v>
          </cell>
          <cell r="M35">
            <v>43845785</v>
          </cell>
          <cell r="N35">
            <v>12832645</v>
          </cell>
          <cell r="O35">
            <v>1865800</v>
          </cell>
          <cell r="P35">
            <v>0</v>
          </cell>
          <cell r="Q35">
            <v>37195669</v>
          </cell>
          <cell r="R35">
            <v>7651362</v>
          </cell>
        </row>
        <row r="36">
          <cell r="B36" t="str">
            <v>Sóc Trăng</v>
          </cell>
          <cell r="C36">
            <v>717577954</v>
          </cell>
          <cell r="D36">
            <v>689837391</v>
          </cell>
          <cell r="E36">
            <v>27740563</v>
          </cell>
          <cell r="F36">
            <v>611043</v>
          </cell>
          <cell r="G36">
            <v>0</v>
          </cell>
          <cell r="H36">
            <v>716966911</v>
          </cell>
          <cell r="I36">
            <v>704165156</v>
          </cell>
          <cell r="J36">
            <v>11590257</v>
          </cell>
          <cell r="K36">
            <v>7735742</v>
          </cell>
          <cell r="L36">
            <v>0</v>
          </cell>
          <cell r="M36">
            <v>542802768</v>
          </cell>
          <cell r="N36">
            <v>123776224</v>
          </cell>
          <cell r="O36">
            <v>1583909</v>
          </cell>
          <cell r="P36">
            <v>0</v>
          </cell>
          <cell r="Q36">
            <v>16676256</v>
          </cell>
          <cell r="R36">
            <v>12801755</v>
          </cell>
        </row>
        <row r="37">
          <cell r="B37" t="str">
            <v>Tây Ninh</v>
          </cell>
          <cell r="C37">
            <v>1206305227</v>
          </cell>
          <cell r="D37">
            <v>1132024780</v>
          </cell>
          <cell r="E37">
            <v>74280447</v>
          </cell>
          <cell r="F37">
            <v>374985</v>
          </cell>
          <cell r="G37">
            <v>0</v>
          </cell>
          <cell r="H37">
            <v>1205930242</v>
          </cell>
          <cell r="I37">
            <v>1124913375</v>
          </cell>
          <cell r="J37">
            <v>13771839</v>
          </cell>
          <cell r="K37">
            <v>3100196</v>
          </cell>
          <cell r="L37">
            <v>0</v>
          </cell>
          <cell r="M37">
            <v>805397845</v>
          </cell>
          <cell r="N37">
            <v>91521370</v>
          </cell>
          <cell r="O37">
            <v>848589</v>
          </cell>
          <cell r="P37">
            <v>554554</v>
          </cell>
          <cell r="Q37">
            <v>209718982</v>
          </cell>
          <cell r="R37">
            <v>81016867</v>
          </cell>
        </row>
        <row r="38">
          <cell r="B38" t="str">
            <v>Tiền Giang</v>
          </cell>
          <cell r="C38">
            <v>1107453529</v>
          </cell>
          <cell r="D38">
            <v>912113015.4</v>
          </cell>
          <cell r="E38">
            <v>195340513.6</v>
          </cell>
          <cell r="F38">
            <v>142660</v>
          </cell>
          <cell r="G38">
            <v>0</v>
          </cell>
          <cell r="H38">
            <v>1107310869</v>
          </cell>
          <cell r="I38">
            <v>1017698770.2</v>
          </cell>
          <cell r="J38">
            <v>7516192</v>
          </cell>
          <cell r="K38">
            <v>2055864</v>
          </cell>
          <cell r="L38">
            <v>0</v>
          </cell>
          <cell r="M38">
            <v>653676091</v>
          </cell>
          <cell r="N38">
            <v>236677004.2</v>
          </cell>
          <cell r="O38">
            <v>3047387</v>
          </cell>
          <cell r="P38">
            <v>0</v>
          </cell>
          <cell r="Q38">
            <v>114726232</v>
          </cell>
          <cell r="R38">
            <v>89612098.80000001</v>
          </cell>
        </row>
        <row r="39">
          <cell r="B39" t="str">
            <v>TT Huế</v>
          </cell>
          <cell r="C39">
            <v>482210150.635</v>
          </cell>
          <cell r="D39">
            <v>442995196.635</v>
          </cell>
          <cell r="E39">
            <v>39214954</v>
          </cell>
          <cell r="F39">
            <v>2707425.635</v>
          </cell>
          <cell r="G39">
            <v>0</v>
          </cell>
          <cell r="H39">
            <v>479502725</v>
          </cell>
          <cell r="I39">
            <v>472966460</v>
          </cell>
          <cell r="J39">
            <v>2200632</v>
          </cell>
          <cell r="K39">
            <v>396808</v>
          </cell>
          <cell r="L39">
            <v>4393</v>
          </cell>
          <cell r="M39">
            <v>377939206</v>
          </cell>
          <cell r="N39">
            <v>15203938</v>
          </cell>
          <cell r="O39">
            <v>71088</v>
          </cell>
          <cell r="P39">
            <v>0</v>
          </cell>
          <cell r="Q39">
            <v>77150395</v>
          </cell>
          <cell r="R39">
            <v>6536265</v>
          </cell>
        </row>
        <row r="40">
          <cell r="B40" t="str">
            <v>Trà Vinh</v>
          </cell>
          <cell r="C40">
            <v>498261986</v>
          </cell>
          <cell r="D40">
            <v>471855609</v>
          </cell>
          <cell r="E40">
            <v>26406377</v>
          </cell>
          <cell r="F40">
            <v>404422</v>
          </cell>
          <cell r="G40">
            <v>0</v>
          </cell>
          <cell r="H40">
            <v>497857564</v>
          </cell>
          <cell r="I40">
            <v>480563647</v>
          </cell>
          <cell r="J40">
            <v>7387955</v>
          </cell>
          <cell r="K40">
            <v>782556</v>
          </cell>
          <cell r="M40">
            <v>325475595</v>
          </cell>
          <cell r="N40">
            <v>20038995</v>
          </cell>
          <cell r="O40">
            <v>136404</v>
          </cell>
          <cell r="P40">
            <v>0</v>
          </cell>
          <cell r="Q40">
            <v>126742142</v>
          </cell>
          <cell r="R40">
            <v>17293917</v>
          </cell>
        </row>
        <row r="41">
          <cell r="B41" t="str">
            <v>Vĩnh Long</v>
          </cell>
          <cell r="C41">
            <v>862532004.8130001</v>
          </cell>
          <cell r="D41">
            <v>796512127.113</v>
          </cell>
          <cell r="E41">
            <v>66019877.7</v>
          </cell>
          <cell r="F41">
            <v>1029888</v>
          </cell>
          <cell r="G41">
            <v>0</v>
          </cell>
          <cell r="H41">
            <v>861502117.2950001</v>
          </cell>
          <cell r="I41">
            <v>820526549.113</v>
          </cell>
          <cell r="J41">
            <v>5965685</v>
          </cell>
          <cell r="K41">
            <v>4398140</v>
          </cell>
          <cell r="L41">
            <v>0</v>
          </cell>
          <cell r="M41">
            <v>552146992.344</v>
          </cell>
          <cell r="N41">
            <v>228276294.978</v>
          </cell>
          <cell r="O41">
            <v>7399884</v>
          </cell>
          <cell r="P41">
            <v>0</v>
          </cell>
          <cell r="Q41">
            <v>22339552.791</v>
          </cell>
          <cell r="R41">
            <v>40975568.182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87"/>
  <sheetViews>
    <sheetView view="pageBreakPreview" zoomScale="115" zoomScaleSheetLayoutView="115" workbookViewId="0" topLeftCell="A6">
      <selection activeCell="T15" sqref="T15:T77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20" width="6.00390625" style="1" customWidth="1"/>
    <col min="21" max="16384" width="9.00390625" style="1" customWidth="1"/>
  </cols>
  <sheetData>
    <row r="1" spans="2:10" ht="18.75" customHeight="1">
      <c r="B1" s="58" t="s">
        <v>0</v>
      </c>
      <c r="C1" s="58"/>
      <c r="D1" s="58"/>
      <c r="E1" s="58"/>
      <c r="F1" s="58"/>
      <c r="G1" s="58"/>
      <c r="H1" s="30"/>
      <c r="I1" s="30"/>
      <c r="J1" s="30"/>
    </row>
    <row r="2" spans="2:10" ht="31.5" customHeight="1">
      <c r="B2" s="59" t="s">
        <v>1</v>
      </c>
      <c r="C2" s="59"/>
      <c r="D2" s="59"/>
      <c r="E2" s="59"/>
      <c r="F2" s="59"/>
      <c r="G2" s="59"/>
      <c r="H2" s="31"/>
      <c r="I2" s="31"/>
      <c r="J2" s="31"/>
    </row>
    <row r="3" spans="1:15" ht="6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O3" s="2"/>
    </row>
    <row r="4" spans="1:20" ht="17.25" customHeight="1">
      <c r="A4" s="43" t="s">
        <v>49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33"/>
    </row>
    <row r="5" spans="1:20" ht="22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33"/>
    </row>
    <row r="6" spans="1:20" ht="13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33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5" t="s">
        <v>2</v>
      </c>
      <c r="Q7" s="45"/>
      <c r="R7" s="45"/>
      <c r="S7" s="45"/>
      <c r="T7" s="35"/>
    </row>
    <row r="8" spans="1:20" ht="15" customHeight="1">
      <c r="A8" s="46" t="s">
        <v>3</v>
      </c>
      <c r="B8" s="46" t="s">
        <v>4</v>
      </c>
      <c r="C8" s="47" t="s">
        <v>5</v>
      </c>
      <c r="D8" s="47"/>
      <c r="E8" s="47"/>
      <c r="F8" s="48" t="s">
        <v>6</v>
      </c>
      <c r="G8" s="47" t="s">
        <v>7</v>
      </c>
      <c r="H8" s="51" t="s">
        <v>8</v>
      </c>
      <c r="I8" s="51"/>
      <c r="J8" s="51"/>
      <c r="K8" s="51"/>
      <c r="L8" s="51"/>
      <c r="M8" s="51"/>
      <c r="N8" s="51"/>
      <c r="O8" s="51"/>
      <c r="P8" s="51"/>
      <c r="Q8" s="51"/>
      <c r="R8" s="52" t="s">
        <v>48</v>
      </c>
      <c r="S8" s="47" t="s">
        <v>45</v>
      </c>
      <c r="T8" s="36"/>
    </row>
    <row r="9" spans="1:20" ht="19.5" customHeight="1">
      <c r="A9" s="46"/>
      <c r="B9" s="46"/>
      <c r="C9" s="47" t="s">
        <v>11</v>
      </c>
      <c r="D9" s="47" t="s">
        <v>12</v>
      </c>
      <c r="E9" s="47"/>
      <c r="F9" s="49"/>
      <c r="G9" s="47"/>
      <c r="H9" s="47" t="s">
        <v>8</v>
      </c>
      <c r="I9" s="51" t="s">
        <v>13</v>
      </c>
      <c r="J9" s="51"/>
      <c r="K9" s="51"/>
      <c r="L9" s="51"/>
      <c r="M9" s="51"/>
      <c r="N9" s="51"/>
      <c r="O9" s="51"/>
      <c r="P9" s="51"/>
      <c r="Q9" s="47" t="s">
        <v>14</v>
      </c>
      <c r="R9" s="52"/>
      <c r="S9" s="47"/>
      <c r="T9" s="36"/>
    </row>
    <row r="10" spans="1:20" ht="15" customHeight="1">
      <c r="A10" s="46"/>
      <c r="B10" s="46"/>
      <c r="C10" s="47"/>
      <c r="D10" s="47" t="s">
        <v>16</v>
      </c>
      <c r="E10" s="47" t="s">
        <v>17</v>
      </c>
      <c r="F10" s="49"/>
      <c r="G10" s="47"/>
      <c r="H10" s="47"/>
      <c r="I10" s="48" t="s">
        <v>15</v>
      </c>
      <c r="J10" s="56" t="s">
        <v>12</v>
      </c>
      <c r="K10" s="57"/>
      <c r="L10" s="57"/>
      <c r="M10" s="57"/>
      <c r="N10" s="57"/>
      <c r="O10" s="57"/>
      <c r="P10" s="57"/>
      <c r="Q10" s="47"/>
      <c r="R10" s="52"/>
      <c r="S10" s="47"/>
      <c r="T10" s="36"/>
    </row>
    <row r="11" spans="1:20" ht="12.75" customHeight="1">
      <c r="A11" s="46"/>
      <c r="B11" s="46"/>
      <c r="C11" s="47"/>
      <c r="D11" s="47"/>
      <c r="E11" s="47"/>
      <c r="F11" s="49"/>
      <c r="G11" s="47"/>
      <c r="H11" s="47"/>
      <c r="I11" s="49"/>
      <c r="J11" s="51" t="s">
        <v>18</v>
      </c>
      <c r="K11" s="47" t="s">
        <v>19</v>
      </c>
      <c r="L11" s="47" t="s">
        <v>20</v>
      </c>
      <c r="M11" s="47" t="s">
        <v>21</v>
      </c>
      <c r="N11" s="47" t="s">
        <v>22</v>
      </c>
      <c r="O11" s="47" t="s">
        <v>23</v>
      </c>
      <c r="P11" s="51" t="s">
        <v>24</v>
      </c>
      <c r="Q11" s="47"/>
      <c r="R11" s="52"/>
      <c r="S11" s="47"/>
      <c r="T11" s="36"/>
    </row>
    <row r="12" spans="1:20" ht="44.25" customHeight="1">
      <c r="A12" s="46"/>
      <c r="B12" s="46"/>
      <c r="C12" s="47"/>
      <c r="D12" s="47"/>
      <c r="E12" s="47"/>
      <c r="F12" s="50"/>
      <c r="G12" s="47"/>
      <c r="H12" s="47"/>
      <c r="I12" s="50"/>
      <c r="J12" s="51"/>
      <c r="K12" s="47"/>
      <c r="L12" s="47"/>
      <c r="M12" s="47"/>
      <c r="N12" s="47"/>
      <c r="O12" s="47"/>
      <c r="P12" s="51"/>
      <c r="Q12" s="47"/>
      <c r="R12" s="52"/>
      <c r="S12" s="47"/>
      <c r="T12" s="36"/>
    </row>
    <row r="13" spans="1:21" ht="13.5" customHeight="1">
      <c r="A13" s="61" t="s">
        <v>25</v>
      </c>
      <c r="B13" s="62"/>
      <c r="C13" s="5" t="s">
        <v>26</v>
      </c>
      <c r="D13" s="4">
        <v>2</v>
      </c>
      <c r="E13" s="5" t="s">
        <v>27</v>
      </c>
      <c r="F13" s="5" t="s">
        <v>28</v>
      </c>
      <c r="G13" s="5" t="s">
        <v>29</v>
      </c>
      <c r="H13" s="5" t="s">
        <v>30</v>
      </c>
      <c r="I13" s="7">
        <v>7</v>
      </c>
      <c r="J13" s="5" t="s">
        <v>31</v>
      </c>
      <c r="K13" s="5" t="s">
        <v>32</v>
      </c>
      <c r="L13" s="7">
        <v>10</v>
      </c>
      <c r="M13" s="5" t="s">
        <v>33</v>
      </c>
      <c r="N13" s="5" t="s">
        <v>34</v>
      </c>
      <c r="O13" s="7">
        <v>13</v>
      </c>
      <c r="P13" s="5" t="s">
        <v>35</v>
      </c>
      <c r="Q13" s="7">
        <v>15</v>
      </c>
      <c r="R13" s="5" t="s">
        <v>36</v>
      </c>
      <c r="S13" s="5" t="s">
        <v>37</v>
      </c>
      <c r="T13" s="37" t="s">
        <v>52</v>
      </c>
      <c r="U13" s="1" t="s">
        <v>51</v>
      </c>
    </row>
    <row r="14" spans="1:19" ht="18" customHeight="1">
      <c r="A14" s="6"/>
      <c r="B14" s="9" t="s">
        <v>38</v>
      </c>
      <c r="C14" s="10">
        <f>SUM(C15:C77)</f>
        <v>319942</v>
      </c>
      <c r="D14" s="10">
        <f aca="true" t="shared" si="0" ref="D14:Q14">SUM(D15:D77)</f>
        <v>257119</v>
      </c>
      <c r="E14" s="10">
        <f t="shared" si="0"/>
        <v>62823</v>
      </c>
      <c r="F14" s="10">
        <f t="shared" si="0"/>
        <v>902</v>
      </c>
      <c r="G14" s="10">
        <f t="shared" si="0"/>
        <v>3</v>
      </c>
      <c r="H14" s="10">
        <f t="shared" si="0"/>
        <v>319071</v>
      </c>
      <c r="I14" s="10">
        <f t="shared" si="0"/>
        <v>229889.9655172414</v>
      </c>
      <c r="J14" s="10">
        <f t="shared" si="0"/>
        <v>26427</v>
      </c>
      <c r="K14" s="10">
        <f t="shared" si="0"/>
        <v>599</v>
      </c>
      <c r="L14" s="10">
        <f t="shared" si="0"/>
        <v>156672.9655172414</v>
      </c>
      <c r="M14" s="10">
        <f t="shared" si="0"/>
        <v>29587</v>
      </c>
      <c r="N14" s="10">
        <f t="shared" si="0"/>
        <v>531</v>
      </c>
      <c r="O14" s="10">
        <f t="shared" si="0"/>
        <v>93</v>
      </c>
      <c r="P14" s="10">
        <f t="shared" si="0"/>
        <v>15980</v>
      </c>
      <c r="Q14" s="10">
        <f t="shared" si="0"/>
        <v>89181.03448275862</v>
      </c>
      <c r="R14" s="13">
        <f aca="true" t="shared" si="1" ref="R14:R45">L14+M14+N14+O14+P14+Q14</f>
        <v>292045</v>
      </c>
      <c r="S14" s="11">
        <f aca="true" t="shared" si="2" ref="S14:S45">(J14+K14)/I14</f>
        <v>0.11756059008140175</v>
      </c>
    </row>
    <row r="15" spans="1:21" s="14" customFormat="1" ht="18" customHeight="1">
      <c r="A15" s="17">
        <v>1</v>
      </c>
      <c r="B15" s="18" t="str">
        <f>'[2]Bieu 6'!B11</f>
        <v>An Giang</v>
      </c>
      <c r="C15" s="13">
        <f>'[2]Bieu 6'!C11</f>
        <v>5834</v>
      </c>
      <c r="D15" s="13">
        <f>'[2]Bieu 6'!D11</f>
        <v>4561</v>
      </c>
      <c r="E15" s="13">
        <f>'[2]Bieu 6'!E11</f>
        <v>1273</v>
      </c>
      <c r="F15" s="13">
        <f>'[2]Bieu 6'!F11</f>
        <v>7</v>
      </c>
      <c r="G15" s="13">
        <f>'[2]Bieu 6'!G11</f>
        <v>2</v>
      </c>
      <c r="H15" s="13">
        <f>'[2]Bieu 6'!H11</f>
        <v>5828</v>
      </c>
      <c r="I15" s="13">
        <f>'[2]Bieu 6'!I11</f>
        <v>4620</v>
      </c>
      <c r="J15" s="13">
        <f>'[2]Bieu 6'!J11</f>
        <v>524</v>
      </c>
      <c r="K15" s="13">
        <f>'[2]Bieu 6'!K11</f>
        <v>10</v>
      </c>
      <c r="L15" s="13">
        <f>'[2]Bieu 6'!L11</f>
        <v>3087</v>
      </c>
      <c r="M15" s="13">
        <f>'[2]Bieu 6'!M11</f>
        <v>707</v>
      </c>
      <c r="N15" s="13">
        <f>'[2]Bieu 6'!N11</f>
        <v>7</v>
      </c>
      <c r="O15" s="13">
        <f>'[2]Bieu 6'!O11</f>
        <v>2</v>
      </c>
      <c r="P15" s="13">
        <f>'[2]Bieu 6'!P11</f>
        <v>283</v>
      </c>
      <c r="Q15" s="13">
        <f>'[2]Bieu 6'!Q11</f>
        <v>1208</v>
      </c>
      <c r="R15" s="13">
        <f t="shared" si="1"/>
        <v>5294</v>
      </c>
      <c r="S15" s="19">
        <f t="shared" si="2"/>
        <v>0.11558441558441558</v>
      </c>
      <c r="T15" s="39">
        <v>43</v>
      </c>
      <c r="U15" s="14">
        <v>16</v>
      </c>
    </row>
    <row r="16" spans="1:21" s="14" customFormat="1" ht="18" customHeight="1">
      <c r="A16" s="20">
        <v>2</v>
      </c>
      <c r="B16" s="18" t="str">
        <f>'[2]Bieu 6'!B12</f>
        <v>Bạc Liêu</v>
      </c>
      <c r="C16" s="13">
        <f>'[2]Bieu 6'!C12</f>
        <v>4134</v>
      </c>
      <c r="D16" s="13">
        <f>'[2]Bieu 6'!D12</f>
        <v>3259</v>
      </c>
      <c r="E16" s="13">
        <f>'[2]Bieu 6'!E12</f>
        <v>875</v>
      </c>
      <c r="F16" s="13">
        <f>'[2]Bieu 6'!F12</f>
        <v>11</v>
      </c>
      <c r="G16" s="13">
        <f>'[2]Bieu 6'!G12</f>
        <v>0</v>
      </c>
      <c r="H16" s="13">
        <f>'[2]Bieu 6'!H12</f>
        <v>4123</v>
      </c>
      <c r="I16" s="13">
        <f>'[2]Bieu 6'!I12</f>
        <v>3505</v>
      </c>
      <c r="J16" s="13">
        <f>'[2]Bieu 6'!J12</f>
        <v>412</v>
      </c>
      <c r="K16" s="13">
        <f>'[2]Bieu 6'!K12</f>
        <v>0</v>
      </c>
      <c r="L16" s="13">
        <f>'[2]Bieu 6'!L12</f>
        <v>2450</v>
      </c>
      <c r="M16" s="13">
        <f>'[2]Bieu 6'!M12</f>
        <v>454</v>
      </c>
      <c r="N16" s="13">
        <f>'[2]Bieu 6'!N12</f>
        <v>3</v>
      </c>
      <c r="O16" s="13">
        <f>'[2]Bieu 6'!O12</f>
        <v>0</v>
      </c>
      <c r="P16" s="13">
        <f>'[2]Bieu 6'!P12</f>
        <v>186</v>
      </c>
      <c r="Q16" s="13">
        <f>'[2]Bieu 6'!Q12</f>
        <v>618</v>
      </c>
      <c r="R16" s="13">
        <f t="shared" si="1"/>
        <v>3711</v>
      </c>
      <c r="S16" s="19">
        <f t="shared" si="2"/>
        <v>0.11754636233951497</v>
      </c>
      <c r="T16" s="39">
        <v>41</v>
      </c>
      <c r="U16" s="14">
        <v>30</v>
      </c>
    </row>
    <row r="17" spans="1:21" s="14" customFormat="1" ht="18" customHeight="1">
      <c r="A17" s="17">
        <v>3</v>
      </c>
      <c r="B17" s="18" t="str">
        <f>'[1]Bieu 6'!B11</f>
        <v>Bắc Giang</v>
      </c>
      <c r="C17" s="13">
        <f>'[1]Bieu 6'!C11</f>
        <v>5399</v>
      </c>
      <c r="D17" s="13">
        <f>'[1]Bieu 6'!D11</f>
        <v>4286</v>
      </c>
      <c r="E17" s="13">
        <f>'[1]Bieu 6'!E11</f>
        <v>1113</v>
      </c>
      <c r="F17" s="13">
        <f>'[1]Bieu 6'!F11</f>
        <v>19</v>
      </c>
      <c r="G17" s="13">
        <f>'[1]Bieu 6'!G11</f>
        <v>0</v>
      </c>
      <c r="H17" s="13">
        <f>'[1]Bieu 6'!H11</f>
        <v>5380</v>
      </c>
      <c r="I17" s="13">
        <f>'[1]Bieu 6'!I11</f>
        <v>2427</v>
      </c>
      <c r="J17" s="13">
        <f>'[1]Bieu 6'!J11</f>
        <v>446</v>
      </c>
      <c r="K17" s="13">
        <f>'[1]Bieu 6'!K11</f>
        <v>9</v>
      </c>
      <c r="L17" s="13">
        <f>'[1]Bieu 6'!L11</f>
        <v>1758</v>
      </c>
      <c r="M17" s="13">
        <f>'[1]Bieu 6'!M11</f>
        <v>157</v>
      </c>
      <c r="N17" s="13">
        <f>'[1]Bieu 6'!N11</f>
        <v>4</v>
      </c>
      <c r="O17" s="13">
        <f>'[1]Bieu 6'!O11</f>
        <v>0</v>
      </c>
      <c r="P17" s="13">
        <f>'[1]Bieu 6'!P11</f>
        <v>53</v>
      </c>
      <c r="Q17" s="13">
        <f>'[1]Bieu 6'!Q11</f>
        <v>2953</v>
      </c>
      <c r="R17" s="13">
        <f t="shared" si="1"/>
        <v>4925</v>
      </c>
      <c r="S17" s="19">
        <f t="shared" si="2"/>
        <v>0.18747424804285126</v>
      </c>
      <c r="T17" s="39">
        <v>25</v>
      </c>
      <c r="U17" s="14">
        <v>25</v>
      </c>
    </row>
    <row r="18" spans="1:21" s="14" customFormat="1" ht="18" customHeight="1">
      <c r="A18" s="20">
        <v>4</v>
      </c>
      <c r="B18" s="18" t="str">
        <f>'[1]Bieu 6'!B12</f>
        <v>Bắc Kạn</v>
      </c>
      <c r="C18" s="13">
        <f>'[1]Bieu 6'!C12</f>
        <v>788</v>
      </c>
      <c r="D18" s="13">
        <f>'[1]Bieu 6'!D12</f>
        <v>524</v>
      </c>
      <c r="E18" s="13">
        <f>'[1]Bieu 6'!E12</f>
        <v>264</v>
      </c>
      <c r="F18" s="13">
        <f>'[1]Bieu 6'!F12</f>
        <v>2</v>
      </c>
      <c r="G18" s="13">
        <f>'[1]Bieu 6'!G12</f>
        <v>0</v>
      </c>
      <c r="H18" s="13">
        <f>'[1]Bieu 6'!H12</f>
        <v>786</v>
      </c>
      <c r="I18" s="13">
        <f>'[1]Bieu 6'!I12</f>
        <v>320</v>
      </c>
      <c r="J18" s="13">
        <f>'[1]Bieu 6'!J12</f>
        <v>141</v>
      </c>
      <c r="K18" s="13">
        <f>'[1]Bieu 6'!K12</f>
        <v>5</v>
      </c>
      <c r="L18" s="13">
        <f>'[1]Bieu 6'!L12</f>
        <v>160</v>
      </c>
      <c r="M18" s="13">
        <f>'[1]Bieu 6'!M12</f>
        <v>9</v>
      </c>
      <c r="N18" s="13">
        <f>'[1]Bieu 6'!N12</f>
        <v>0</v>
      </c>
      <c r="O18" s="13">
        <f>'[1]Bieu 6'!O12</f>
        <v>0</v>
      </c>
      <c r="P18" s="13">
        <f>'[1]Bieu 6'!P12</f>
        <v>5</v>
      </c>
      <c r="Q18" s="13">
        <f>'[1]Bieu 6'!Q12</f>
        <v>466</v>
      </c>
      <c r="R18" s="13">
        <f t="shared" si="1"/>
        <v>640</v>
      </c>
      <c r="S18" s="19">
        <f t="shared" si="2"/>
        <v>0.45625</v>
      </c>
      <c r="T18" s="39">
        <v>2</v>
      </c>
      <c r="U18" s="14">
        <v>58</v>
      </c>
    </row>
    <row r="19" spans="1:21" s="14" customFormat="1" ht="18" customHeight="1">
      <c r="A19" s="17">
        <v>5</v>
      </c>
      <c r="B19" s="18" t="str">
        <f>'[1]Bieu 6'!B13</f>
        <v>Bắc Ninh</v>
      </c>
      <c r="C19" s="13">
        <f>'[1]Bieu 6'!C13</f>
        <v>2450</v>
      </c>
      <c r="D19" s="13">
        <f>'[1]Bieu 6'!D13</f>
        <v>1905</v>
      </c>
      <c r="E19" s="13">
        <f>'[1]Bieu 6'!E13</f>
        <v>545</v>
      </c>
      <c r="F19" s="13">
        <f>'[1]Bieu 6'!F13</f>
        <v>3</v>
      </c>
      <c r="G19" s="13">
        <f>'[1]Bieu 6'!G13</f>
        <v>0</v>
      </c>
      <c r="H19" s="13">
        <f>'[1]Bieu 6'!H13</f>
        <v>2447</v>
      </c>
      <c r="I19" s="13">
        <f>'[1]Bieu 6'!I13</f>
        <v>1263</v>
      </c>
      <c r="J19" s="13">
        <f>'[1]Bieu 6'!J13</f>
        <v>305</v>
      </c>
      <c r="K19" s="13">
        <f>'[1]Bieu 6'!K13</f>
        <v>4</v>
      </c>
      <c r="L19" s="13">
        <f>'[1]Bieu 6'!L13</f>
        <v>837</v>
      </c>
      <c r="M19" s="13">
        <f>'[1]Bieu 6'!M13</f>
        <v>97</v>
      </c>
      <c r="N19" s="13">
        <f>'[1]Bieu 6'!N13</f>
        <v>0</v>
      </c>
      <c r="O19" s="13">
        <f>'[1]Bieu 6'!O13</f>
        <v>0</v>
      </c>
      <c r="P19" s="13">
        <f>'[1]Bieu 6'!P13</f>
        <v>20</v>
      </c>
      <c r="Q19" s="13">
        <f>'[1]Bieu 6'!Q13</f>
        <v>1184</v>
      </c>
      <c r="R19" s="13">
        <f t="shared" si="1"/>
        <v>2138</v>
      </c>
      <c r="S19" s="19">
        <f t="shared" si="2"/>
        <v>0.24465558194774348</v>
      </c>
      <c r="T19" s="39">
        <v>17</v>
      </c>
      <c r="U19" s="14">
        <v>40</v>
      </c>
    </row>
    <row r="20" spans="1:21" s="14" customFormat="1" ht="18" customHeight="1">
      <c r="A20" s="20">
        <v>6</v>
      </c>
      <c r="B20" s="18" t="str">
        <f>'[2]Bieu 6'!B13</f>
        <v>Bến Tre</v>
      </c>
      <c r="C20" s="13">
        <f>'[2]Bieu 6'!C13</f>
        <v>5479</v>
      </c>
      <c r="D20" s="13">
        <f>'[2]Bieu 6'!D13</f>
        <v>4341</v>
      </c>
      <c r="E20" s="13">
        <f>'[2]Bieu 6'!E13</f>
        <v>1138</v>
      </c>
      <c r="F20" s="13">
        <f>'[2]Bieu 6'!F13</f>
        <v>2</v>
      </c>
      <c r="G20" s="13">
        <f>'[2]Bieu 6'!G13</f>
        <v>0</v>
      </c>
      <c r="H20" s="13">
        <f>'[2]Bieu 6'!H13</f>
        <v>5477</v>
      </c>
      <c r="I20" s="13">
        <f>'[2]Bieu 6'!I13</f>
        <v>4380</v>
      </c>
      <c r="J20" s="13">
        <f>'[2]Bieu 6'!J13</f>
        <v>582</v>
      </c>
      <c r="K20" s="13">
        <f>'[2]Bieu 6'!K13</f>
        <v>19</v>
      </c>
      <c r="L20" s="13">
        <f>'[2]Bieu 6'!L13</f>
        <v>3104</v>
      </c>
      <c r="M20" s="13">
        <f>'[2]Bieu 6'!M13</f>
        <v>335</v>
      </c>
      <c r="N20" s="13">
        <f>'[2]Bieu 6'!N13</f>
        <v>5</v>
      </c>
      <c r="O20" s="13">
        <f>'[2]Bieu 6'!O13</f>
        <v>0</v>
      </c>
      <c r="P20" s="13">
        <f>'[2]Bieu 6'!P13</f>
        <v>335</v>
      </c>
      <c r="Q20" s="13">
        <f>'[2]Bieu 6'!Q13</f>
        <v>1097</v>
      </c>
      <c r="R20" s="13">
        <f t="shared" si="1"/>
        <v>4876</v>
      </c>
      <c r="S20" s="19">
        <f t="shared" si="2"/>
        <v>0.13721461187214612</v>
      </c>
      <c r="T20" s="39">
        <v>35</v>
      </c>
      <c r="U20" s="14">
        <v>22</v>
      </c>
    </row>
    <row r="21" spans="1:21" s="14" customFormat="1" ht="18" customHeight="1">
      <c r="A21" s="17">
        <v>7</v>
      </c>
      <c r="B21" s="18" t="str">
        <f>'[2]Bieu 6'!B14</f>
        <v>Bình Dương</v>
      </c>
      <c r="C21" s="13">
        <f>'[2]Bieu 6'!C14</f>
        <v>10800</v>
      </c>
      <c r="D21" s="13">
        <f>'[2]Bieu 6'!D14</f>
        <v>8150</v>
      </c>
      <c r="E21" s="13">
        <f>'[2]Bieu 6'!E14</f>
        <v>2650</v>
      </c>
      <c r="F21" s="13">
        <f>'[2]Bieu 6'!F14</f>
        <v>12</v>
      </c>
      <c r="G21" s="13">
        <f>'[2]Bieu 6'!G14</f>
        <v>0</v>
      </c>
      <c r="H21" s="13">
        <f>'[2]Bieu 6'!H14</f>
        <v>10788</v>
      </c>
      <c r="I21" s="13">
        <f>'[2]Bieu 6'!I14</f>
        <v>9329</v>
      </c>
      <c r="J21" s="13">
        <f>'[2]Bieu 6'!J14</f>
        <v>1148</v>
      </c>
      <c r="K21" s="13">
        <f>'[2]Bieu 6'!K14</f>
        <v>22</v>
      </c>
      <c r="L21" s="13">
        <f>'[2]Bieu 6'!L14</f>
        <v>6944</v>
      </c>
      <c r="M21" s="13">
        <f>'[2]Bieu 6'!M14</f>
        <v>492</v>
      </c>
      <c r="N21" s="13">
        <f>'[2]Bieu 6'!N14</f>
        <v>19</v>
      </c>
      <c r="O21" s="13">
        <f>'[2]Bieu 6'!O14</f>
        <v>1</v>
      </c>
      <c r="P21" s="13">
        <f>'[2]Bieu 6'!P14</f>
        <v>703</v>
      </c>
      <c r="Q21" s="13">
        <f>'[2]Bieu 6'!Q14</f>
        <v>1459</v>
      </c>
      <c r="R21" s="13">
        <f t="shared" si="1"/>
        <v>9618</v>
      </c>
      <c r="S21" s="19">
        <f t="shared" si="2"/>
        <v>0.12541537142244613</v>
      </c>
      <c r="T21" s="39">
        <v>37</v>
      </c>
      <c r="U21" s="14">
        <v>7</v>
      </c>
    </row>
    <row r="22" spans="1:21" s="14" customFormat="1" ht="18" customHeight="1">
      <c r="A22" s="20">
        <v>8</v>
      </c>
      <c r="B22" s="18" t="str">
        <f>'[2]Bieu 6'!B15</f>
        <v>Bình Định</v>
      </c>
      <c r="C22" s="13">
        <f>'[2]Bieu 6'!C15</f>
        <v>3739</v>
      </c>
      <c r="D22" s="13">
        <f>'[2]Bieu 6'!D15</f>
        <v>2725</v>
      </c>
      <c r="E22" s="13">
        <f>'[2]Bieu 6'!E15</f>
        <v>1014</v>
      </c>
      <c r="F22" s="13">
        <f>'[2]Bieu 6'!F15</f>
        <v>1</v>
      </c>
      <c r="G22" s="13">
        <f>'[2]Bieu 6'!G15</f>
        <v>0</v>
      </c>
      <c r="H22" s="13">
        <f>'[2]Bieu 6'!H15</f>
        <v>3738</v>
      </c>
      <c r="I22" s="13">
        <f>'[2]Bieu 6'!I15</f>
        <v>2157</v>
      </c>
      <c r="J22" s="13">
        <f>'[2]Bieu 6'!J15</f>
        <v>343</v>
      </c>
      <c r="K22" s="13">
        <f>'[2]Bieu 6'!K15</f>
        <v>8</v>
      </c>
      <c r="L22" s="13">
        <f>'[2]Bieu 6'!L15</f>
        <v>1429</v>
      </c>
      <c r="M22" s="13">
        <f>'[2]Bieu 6'!M15</f>
        <v>213</v>
      </c>
      <c r="N22" s="13">
        <f>'[2]Bieu 6'!N15</f>
        <v>9</v>
      </c>
      <c r="O22" s="13">
        <f>'[2]Bieu 6'!O15</f>
        <v>0</v>
      </c>
      <c r="P22" s="13">
        <f>'[2]Bieu 6'!P15</f>
        <v>155</v>
      </c>
      <c r="Q22" s="13">
        <f>'[2]Bieu 6'!Q15</f>
        <v>1581</v>
      </c>
      <c r="R22" s="13">
        <f t="shared" si="1"/>
        <v>3387</v>
      </c>
      <c r="S22" s="19">
        <f t="shared" si="2"/>
        <v>0.1627260083449235</v>
      </c>
      <c r="T22" s="39">
        <v>30</v>
      </c>
      <c r="U22" s="14">
        <v>33</v>
      </c>
    </row>
    <row r="23" spans="1:21" s="14" customFormat="1" ht="18" customHeight="1">
      <c r="A23" s="17">
        <v>9</v>
      </c>
      <c r="B23" s="18" t="str">
        <f>'[2]Bieu 6'!B16</f>
        <v>Bình Phước</v>
      </c>
      <c r="C23" s="13">
        <f>'[2]Bieu 6'!C16</f>
        <v>5745</v>
      </c>
      <c r="D23" s="13">
        <f>'[2]Bieu 6'!D16</f>
        <v>4828</v>
      </c>
      <c r="E23" s="13">
        <f>'[2]Bieu 6'!E16</f>
        <v>917</v>
      </c>
      <c r="F23" s="13">
        <f>'[2]Bieu 6'!F16</f>
        <v>306</v>
      </c>
      <c r="G23" s="13">
        <f>'[2]Bieu 6'!G16</f>
        <v>0</v>
      </c>
      <c r="H23" s="13">
        <f>'[2]Bieu 6'!H16</f>
        <v>5439</v>
      </c>
      <c r="I23" s="13">
        <f>'[2]Bieu 6'!I16</f>
        <v>3395</v>
      </c>
      <c r="J23" s="13">
        <f>'[2]Bieu 6'!J16</f>
        <v>252</v>
      </c>
      <c r="K23" s="13">
        <f>'[2]Bieu 6'!K16</f>
        <v>10</v>
      </c>
      <c r="L23" s="13">
        <f>'[2]Bieu 6'!L16</f>
        <v>2208</v>
      </c>
      <c r="M23" s="13">
        <f>'[2]Bieu 6'!M16</f>
        <v>672</v>
      </c>
      <c r="N23" s="13">
        <f>'[2]Bieu 6'!N16</f>
        <v>8</v>
      </c>
      <c r="O23" s="13">
        <f>'[2]Bieu 6'!O16</f>
        <v>0</v>
      </c>
      <c r="P23" s="13">
        <f>'[2]Bieu 6'!P16</f>
        <v>245</v>
      </c>
      <c r="Q23" s="13">
        <f>'[2]Bieu 6'!Q16</f>
        <v>2044</v>
      </c>
      <c r="R23" s="13">
        <f t="shared" si="1"/>
        <v>5177</v>
      </c>
      <c r="S23" s="19">
        <f t="shared" si="2"/>
        <v>0.07717231222385862</v>
      </c>
      <c r="T23" s="39">
        <v>55</v>
      </c>
      <c r="U23" s="14">
        <v>18</v>
      </c>
    </row>
    <row r="24" spans="1:21" s="14" customFormat="1" ht="18" customHeight="1">
      <c r="A24" s="20">
        <v>10</v>
      </c>
      <c r="B24" s="18" t="str">
        <f>'[1]Bieu 6'!B14</f>
        <v>Bình Thuận</v>
      </c>
      <c r="C24" s="13">
        <f>'[1]Bieu 6'!C14</f>
        <v>6895</v>
      </c>
      <c r="D24" s="13">
        <f>'[1]Bieu 6'!D14</f>
        <v>5883</v>
      </c>
      <c r="E24" s="13">
        <f>'[1]Bieu 6'!E14</f>
        <v>1012</v>
      </c>
      <c r="F24" s="13">
        <f>'[1]Bieu 6'!F14</f>
        <v>9</v>
      </c>
      <c r="G24" s="13">
        <f>'[1]Bieu 6'!G14</f>
        <v>0</v>
      </c>
      <c r="H24" s="13">
        <f>'[1]Bieu 6'!H14</f>
        <v>6886</v>
      </c>
      <c r="I24" s="13">
        <f>'[1]Bieu 6'!I14</f>
        <v>5754</v>
      </c>
      <c r="J24" s="13">
        <f>'[1]Bieu 6'!J14</f>
        <v>572</v>
      </c>
      <c r="K24" s="13">
        <f>'[1]Bieu 6'!K14</f>
        <v>19</v>
      </c>
      <c r="L24" s="13">
        <f>'[1]Bieu 6'!L14</f>
        <v>4492</v>
      </c>
      <c r="M24" s="13">
        <f>'[1]Bieu 6'!M14</f>
        <v>288</v>
      </c>
      <c r="N24" s="13">
        <f>'[1]Bieu 6'!N14</f>
        <v>20</v>
      </c>
      <c r="O24" s="13">
        <f>'[1]Bieu 6'!O14</f>
        <v>0</v>
      </c>
      <c r="P24" s="13">
        <f>'[1]Bieu 6'!P14</f>
        <v>363</v>
      </c>
      <c r="Q24" s="13">
        <f>'[1]Bieu 6'!Q14</f>
        <v>1132</v>
      </c>
      <c r="R24" s="13">
        <f t="shared" si="1"/>
        <v>6295</v>
      </c>
      <c r="S24" s="19">
        <f t="shared" si="2"/>
        <v>0.102711157455683</v>
      </c>
      <c r="T24" s="39">
        <v>45</v>
      </c>
      <c r="U24" s="14">
        <v>10</v>
      </c>
    </row>
    <row r="25" spans="1:21" s="14" customFormat="1" ht="18" customHeight="1">
      <c r="A25" s="17">
        <v>11</v>
      </c>
      <c r="B25" s="18" t="str">
        <f>'[2]Bieu 6'!B17</f>
        <v>BR-V Tàu</v>
      </c>
      <c r="C25" s="13">
        <f>'[2]Bieu 6'!C17</f>
        <v>5194</v>
      </c>
      <c r="D25" s="13">
        <f>'[2]Bieu 6'!D17</f>
        <v>4080</v>
      </c>
      <c r="E25" s="13">
        <f>'[2]Bieu 6'!E17</f>
        <v>1114</v>
      </c>
      <c r="F25" s="13">
        <f>'[2]Bieu 6'!F17</f>
        <v>15</v>
      </c>
      <c r="G25" s="13">
        <f>'[2]Bieu 6'!G17</f>
        <v>0</v>
      </c>
      <c r="H25" s="13">
        <f>'[2]Bieu 6'!H17</f>
        <v>5179</v>
      </c>
      <c r="I25" s="13">
        <f>'[2]Bieu 6'!I17</f>
        <v>3485</v>
      </c>
      <c r="J25" s="13">
        <f>'[2]Bieu 6'!J17</f>
        <v>413</v>
      </c>
      <c r="K25" s="13">
        <f>'[2]Bieu 6'!K17</f>
        <v>5</v>
      </c>
      <c r="L25" s="13">
        <f>'[2]Bieu 6'!L17</f>
        <v>2450</v>
      </c>
      <c r="M25" s="13">
        <f>'[2]Bieu 6'!M17</f>
        <v>504</v>
      </c>
      <c r="N25" s="13">
        <f>'[2]Bieu 6'!N17</f>
        <v>16</v>
      </c>
      <c r="O25" s="13">
        <f>'[2]Bieu 6'!O17</f>
        <v>0</v>
      </c>
      <c r="P25" s="13">
        <f>'[2]Bieu 6'!P17</f>
        <v>97</v>
      </c>
      <c r="Q25" s="13">
        <f>'[2]Bieu 6'!Q17</f>
        <v>1694</v>
      </c>
      <c r="R25" s="13">
        <f t="shared" si="1"/>
        <v>4761</v>
      </c>
      <c r="S25" s="19">
        <f t="shared" si="2"/>
        <v>0.1199426111908178</v>
      </c>
      <c r="T25" s="39">
        <v>40</v>
      </c>
      <c r="U25" s="14">
        <v>26</v>
      </c>
    </row>
    <row r="26" spans="1:21" s="14" customFormat="1" ht="18" customHeight="1">
      <c r="A26" s="20">
        <v>12</v>
      </c>
      <c r="B26" s="18" t="str">
        <f>'[2]Bieu 6'!B18</f>
        <v>Cà Mau</v>
      </c>
      <c r="C26" s="13">
        <f>'[2]Bieu 6'!C18</f>
        <v>6145</v>
      </c>
      <c r="D26" s="13">
        <f>'[2]Bieu 6'!D18</f>
        <v>5243</v>
      </c>
      <c r="E26" s="13">
        <f>'[2]Bieu 6'!E18</f>
        <v>902</v>
      </c>
      <c r="F26" s="13">
        <f>'[2]Bieu 6'!F18</f>
        <v>17</v>
      </c>
      <c r="G26" s="13">
        <f>'[2]Bieu 6'!G18</f>
        <v>0</v>
      </c>
      <c r="H26" s="13">
        <f>'[2]Bieu 6'!H18</f>
        <v>6128</v>
      </c>
      <c r="I26" s="13">
        <f>'[2]Bieu 6'!I18</f>
        <v>3965</v>
      </c>
      <c r="J26" s="13">
        <f>'[2]Bieu 6'!J18</f>
        <v>337</v>
      </c>
      <c r="K26" s="13">
        <f>'[2]Bieu 6'!K18</f>
        <v>14</v>
      </c>
      <c r="L26" s="13">
        <f>'[2]Bieu 6'!L18</f>
        <v>3021</v>
      </c>
      <c r="M26" s="13">
        <f>'[2]Bieu 6'!M18</f>
        <v>400</v>
      </c>
      <c r="N26" s="13">
        <f>'[2]Bieu 6'!N18</f>
        <v>13</v>
      </c>
      <c r="O26" s="13">
        <f>'[2]Bieu 6'!O18</f>
        <v>0</v>
      </c>
      <c r="P26" s="13">
        <f>'[2]Bieu 6'!P18</f>
        <v>180</v>
      </c>
      <c r="Q26" s="13">
        <f>'[2]Bieu 6'!Q18</f>
        <v>2163</v>
      </c>
      <c r="R26" s="13">
        <f t="shared" si="1"/>
        <v>5777</v>
      </c>
      <c r="S26" s="19">
        <f t="shared" si="2"/>
        <v>0.08852459016393442</v>
      </c>
      <c r="T26" s="39">
        <v>51</v>
      </c>
      <c r="U26" s="14">
        <v>12</v>
      </c>
    </row>
    <row r="27" spans="1:21" s="14" customFormat="1" ht="18" customHeight="1">
      <c r="A27" s="17">
        <v>13</v>
      </c>
      <c r="B27" s="18" t="str">
        <f>'[1]Bieu 6'!B15</f>
        <v>Cao Bằng</v>
      </c>
      <c r="C27" s="13">
        <f>'[1]Bieu 6'!C15</f>
        <v>684</v>
      </c>
      <c r="D27" s="13">
        <f>'[1]Bieu 6'!D15</f>
        <v>523</v>
      </c>
      <c r="E27" s="13">
        <f>'[1]Bieu 6'!E15</f>
        <v>161</v>
      </c>
      <c r="F27" s="13">
        <f>'[1]Bieu 6'!F15</f>
        <v>0</v>
      </c>
      <c r="G27" s="13">
        <f>'[1]Bieu 6'!G15</f>
        <v>0</v>
      </c>
      <c r="H27" s="13">
        <f>'[1]Bieu 6'!H15</f>
        <v>684</v>
      </c>
      <c r="I27" s="13">
        <f>'[1]Bieu 6'!I15</f>
        <v>316</v>
      </c>
      <c r="J27" s="13">
        <f>'[1]Bieu 6'!J15</f>
        <v>39</v>
      </c>
      <c r="K27" s="13">
        <f>'[1]Bieu 6'!K15</f>
        <v>0</v>
      </c>
      <c r="L27" s="13">
        <f>'[1]Bieu 6'!L15</f>
        <v>205</v>
      </c>
      <c r="M27" s="13">
        <f>'[1]Bieu 6'!M15</f>
        <v>42</v>
      </c>
      <c r="N27" s="13">
        <f>'[1]Bieu 6'!N15</f>
        <v>0</v>
      </c>
      <c r="O27" s="13">
        <f>'[1]Bieu 6'!O15</f>
        <v>0</v>
      </c>
      <c r="P27" s="13">
        <f>'[1]Bieu 6'!P15</f>
        <v>30</v>
      </c>
      <c r="Q27" s="13">
        <f>'[1]Bieu 6'!Q15</f>
        <v>368</v>
      </c>
      <c r="R27" s="13">
        <f t="shared" si="1"/>
        <v>645</v>
      </c>
      <c r="S27" s="19">
        <f t="shared" si="2"/>
        <v>0.12341772151898735</v>
      </c>
      <c r="T27" s="39">
        <v>39</v>
      </c>
      <c r="U27" s="14">
        <v>61</v>
      </c>
    </row>
    <row r="28" spans="1:21" s="14" customFormat="1" ht="18" customHeight="1">
      <c r="A28" s="20">
        <v>14</v>
      </c>
      <c r="B28" s="18" t="str">
        <f>'[2]Bieu 6'!B19</f>
        <v>Cần Thơ</v>
      </c>
      <c r="C28" s="13">
        <f>'[2]Bieu 6'!C19</f>
        <v>6510</v>
      </c>
      <c r="D28" s="13">
        <f>'[2]Bieu 6'!D19</f>
        <v>5491</v>
      </c>
      <c r="E28" s="13">
        <f>'[2]Bieu 6'!E19</f>
        <v>1019</v>
      </c>
      <c r="F28" s="13">
        <f>'[2]Bieu 6'!F19</f>
        <v>21</v>
      </c>
      <c r="G28" s="13">
        <f>'[2]Bieu 6'!G19</f>
        <v>0</v>
      </c>
      <c r="H28" s="13">
        <f>'[2]Bieu 6'!H19</f>
        <v>6489</v>
      </c>
      <c r="I28" s="13">
        <f>'[2]Bieu 6'!I19</f>
        <v>5242</v>
      </c>
      <c r="J28" s="13">
        <f>'[2]Bieu 6'!J19</f>
        <v>469</v>
      </c>
      <c r="K28" s="13">
        <f>'[2]Bieu 6'!K19</f>
        <v>13</v>
      </c>
      <c r="L28" s="13">
        <f>'[2]Bieu 6'!L19</f>
        <v>2870</v>
      </c>
      <c r="M28" s="13">
        <f>'[2]Bieu 6'!M19</f>
        <v>512</v>
      </c>
      <c r="N28" s="13">
        <f>'[2]Bieu 6'!N19</f>
        <v>20</v>
      </c>
      <c r="O28" s="13">
        <f>'[2]Bieu 6'!O19</f>
        <v>3</v>
      </c>
      <c r="P28" s="13">
        <f>'[2]Bieu 6'!P19</f>
        <v>1355</v>
      </c>
      <c r="Q28" s="13">
        <f>'[2]Bieu 6'!Q19</f>
        <v>1247</v>
      </c>
      <c r="R28" s="13">
        <f t="shared" si="1"/>
        <v>6007</v>
      </c>
      <c r="S28" s="19">
        <f t="shared" si="2"/>
        <v>0.09194963754292255</v>
      </c>
      <c r="T28" s="39">
        <v>49</v>
      </c>
      <c r="U28" s="14">
        <v>11</v>
      </c>
    </row>
    <row r="29" spans="1:21" s="14" customFormat="1" ht="18" customHeight="1">
      <c r="A29" s="17">
        <v>15</v>
      </c>
      <c r="B29" s="18" t="str">
        <f>'[2]Bieu 6'!B20</f>
        <v>Đà Nẵng</v>
      </c>
      <c r="C29" s="13">
        <f>'[2]Bieu 6'!C20</f>
        <v>5470</v>
      </c>
      <c r="D29" s="13">
        <f>'[2]Bieu 6'!D20</f>
        <v>4533</v>
      </c>
      <c r="E29" s="13">
        <f>'[2]Bieu 6'!E20</f>
        <v>937</v>
      </c>
      <c r="F29" s="13">
        <f>'[2]Bieu 6'!F20</f>
        <v>7</v>
      </c>
      <c r="G29" s="13">
        <f>'[2]Bieu 6'!G20</f>
        <v>0</v>
      </c>
      <c r="H29" s="13">
        <f>'[2]Bieu 6'!H20</f>
        <v>5463</v>
      </c>
      <c r="I29" s="13">
        <f>'[2]Bieu 6'!I20</f>
        <v>3210</v>
      </c>
      <c r="J29" s="13">
        <f>'[2]Bieu 6'!J20</f>
        <v>224</v>
      </c>
      <c r="K29" s="13">
        <f>'[2]Bieu 6'!K20</f>
        <v>7</v>
      </c>
      <c r="L29" s="13">
        <f>'[2]Bieu 6'!L20</f>
        <v>2344</v>
      </c>
      <c r="M29" s="13">
        <f>'[2]Bieu 6'!M20</f>
        <v>318</v>
      </c>
      <c r="N29" s="13">
        <f>'[2]Bieu 6'!N20</f>
        <v>29</v>
      </c>
      <c r="O29" s="13">
        <f>'[2]Bieu 6'!O20</f>
        <v>1</v>
      </c>
      <c r="P29" s="13">
        <f>'[2]Bieu 6'!P20</f>
        <v>287</v>
      </c>
      <c r="Q29" s="13">
        <f>'[2]Bieu 6'!Q20</f>
        <v>2253</v>
      </c>
      <c r="R29" s="13">
        <f t="shared" si="1"/>
        <v>5232</v>
      </c>
      <c r="S29" s="19">
        <f t="shared" si="2"/>
        <v>0.07196261682242991</v>
      </c>
      <c r="T29" s="39">
        <v>57</v>
      </c>
      <c r="U29" s="14">
        <v>23</v>
      </c>
    </row>
    <row r="30" spans="1:21" s="14" customFormat="1" ht="18" customHeight="1">
      <c r="A30" s="20">
        <v>16</v>
      </c>
      <c r="B30" s="18" t="str">
        <f>'[1]Bieu 6'!B16</f>
        <v>Đắk Lắc</v>
      </c>
      <c r="C30" s="13">
        <f>'[1]Bieu 6'!C16</f>
        <v>5954</v>
      </c>
      <c r="D30" s="13">
        <f>'[1]Bieu 6'!D16</f>
        <v>4032</v>
      </c>
      <c r="E30" s="13">
        <f>'[1]Bieu 6'!E16</f>
        <v>1922</v>
      </c>
      <c r="F30" s="13">
        <f>'[1]Bieu 6'!F16</f>
        <v>5</v>
      </c>
      <c r="G30" s="13">
        <f>'[1]Bieu 6'!G16</f>
        <v>0</v>
      </c>
      <c r="H30" s="13">
        <f>'[1]Bieu 6'!H16</f>
        <v>5949</v>
      </c>
      <c r="I30" s="13">
        <f>'[1]Bieu 6'!I16</f>
        <v>4636</v>
      </c>
      <c r="J30" s="13">
        <f>'[1]Bieu 6'!J16</f>
        <v>1076</v>
      </c>
      <c r="K30" s="13">
        <f>'[1]Bieu 6'!K16</f>
        <v>13</v>
      </c>
      <c r="L30" s="13">
        <f>'[1]Bieu 6'!L16</f>
        <v>3003</v>
      </c>
      <c r="M30" s="13">
        <f>'[1]Bieu 6'!M16</f>
        <v>244</v>
      </c>
      <c r="N30" s="13">
        <f>'[1]Bieu 6'!N16</f>
        <v>2</v>
      </c>
      <c r="O30" s="13">
        <f>'[1]Bieu 6'!O16</f>
        <v>0</v>
      </c>
      <c r="P30" s="13">
        <f>'[1]Bieu 6'!P16</f>
        <v>298</v>
      </c>
      <c r="Q30" s="13">
        <f>'[1]Bieu 6'!Q16</f>
        <v>1313</v>
      </c>
      <c r="R30" s="13">
        <f t="shared" si="1"/>
        <v>4860</v>
      </c>
      <c r="S30" s="19">
        <f t="shared" si="2"/>
        <v>0.23490077653149266</v>
      </c>
      <c r="T30" s="39">
        <v>19</v>
      </c>
      <c r="U30" s="14">
        <v>14</v>
      </c>
    </row>
    <row r="31" spans="1:21" s="14" customFormat="1" ht="18" customHeight="1">
      <c r="A31" s="17">
        <v>17</v>
      </c>
      <c r="B31" s="18" t="str">
        <f>'[1]Bieu 6'!B17</f>
        <v>Đắk Nông</v>
      </c>
      <c r="C31" s="13">
        <f>'[1]Bieu 6'!C17</f>
        <v>2268</v>
      </c>
      <c r="D31" s="13">
        <f>'[1]Bieu 6'!D17</f>
        <v>1833</v>
      </c>
      <c r="E31" s="13">
        <f>'[1]Bieu 6'!E17</f>
        <v>435</v>
      </c>
      <c r="F31" s="13">
        <f>'[1]Bieu 6'!F17</f>
        <v>3</v>
      </c>
      <c r="G31" s="13">
        <f>'[1]Bieu 6'!G17</f>
        <v>0</v>
      </c>
      <c r="H31" s="13">
        <f>'[1]Bieu 6'!H17</f>
        <v>2265</v>
      </c>
      <c r="I31" s="13">
        <f>'[1]Bieu 6'!I17</f>
        <v>1515</v>
      </c>
      <c r="J31" s="13">
        <f>'[1]Bieu 6'!J17</f>
        <v>187</v>
      </c>
      <c r="K31" s="13">
        <f>'[1]Bieu 6'!K17</f>
        <v>0</v>
      </c>
      <c r="L31" s="13">
        <f>'[1]Bieu 6'!L17</f>
        <v>1062</v>
      </c>
      <c r="M31" s="13">
        <f>'[1]Bieu 6'!M17</f>
        <v>224</v>
      </c>
      <c r="N31" s="13">
        <f>'[1]Bieu 6'!N17</f>
        <v>0</v>
      </c>
      <c r="O31" s="13">
        <f>'[1]Bieu 6'!O17</f>
        <v>0</v>
      </c>
      <c r="P31" s="13">
        <f>'[1]Bieu 6'!P17</f>
        <v>42</v>
      </c>
      <c r="Q31" s="13">
        <f>'[1]Bieu 6'!Q17</f>
        <v>750</v>
      </c>
      <c r="R31" s="13">
        <f t="shared" si="1"/>
        <v>2078</v>
      </c>
      <c r="S31" s="19">
        <f t="shared" si="2"/>
        <v>0.12343234323432344</v>
      </c>
      <c r="T31" s="39">
        <v>38</v>
      </c>
      <c r="U31" s="14">
        <v>45</v>
      </c>
    </row>
    <row r="32" spans="1:21" s="14" customFormat="1" ht="18" customHeight="1">
      <c r="A32" s="20">
        <v>18</v>
      </c>
      <c r="B32" s="18" t="str">
        <f>'[1]Bieu 6'!B18</f>
        <v>Điện Biên</v>
      </c>
      <c r="C32" s="13">
        <f>'[1]Bieu 6'!C18</f>
        <v>783</v>
      </c>
      <c r="D32" s="13">
        <f>'[1]Bieu 6'!D18</f>
        <v>508</v>
      </c>
      <c r="E32" s="13">
        <f>'[1]Bieu 6'!E18</f>
        <v>275</v>
      </c>
      <c r="F32" s="13">
        <f>'[1]Bieu 6'!F18</f>
        <v>12</v>
      </c>
      <c r="G32" s="13">
        <f>'[1]Bieu 6'!G18</f>
        <v>0</v>
      </c>
      <c r="H32" s="13">
        <f>'[1]Bieu 6'!H18</f>
        <v>771</v>
      </c>
      <c r="I32" s="13">
        <f>'[1]Bieu 6'!I18</f>
        <v>351</v>
      </c>
      <c r="J32" s="13">
        <f>'[1]Bieu 6'!J18</f>
        <v>146</v>
      </c>
      <c r="K32" s="13">
        <f>'[1]Bieu 6'!K18</f>
        <v>6</v>
      </c>
      <c r="L32" s="13">
        <f>'[1]Bieu 6'!L18</f>
        <v>194</v>
      </c>
      <c r="M32" s="13">
        <f>'[1]Bieu 6'!M18</f>
        <v>1</v>
      </c>
      <c r="N32" s="13">
        <f>'[1]Bieu 6'!N18</f>
        <v>0</v>
      </c>
      <c r="O32" s="13">
        <f>'[1]Bieu 6'!O18</f>
        <v>0</v>
      </c>
      <c r="P32" s="13">
        <f>'[1]Bieu 6'!P18</f>
        <v>4</v>
      </c>
      <c r="Q32" s="13">
        <f>'[1]Bieu 6'!Q18</f>
        <v>420</v>
      </c>
      <c r="R32" s="13">
        <f t="shared" si="1"/>
        <v>619</v>
      </c>
      <c r="S32" s="19">
        <f t="shared" si="2"/>
        <v>0.43304843304843305</v>
      </c>
      <c r="T32" s="39">
        <v>3</v>
      </c>
      <c r="U32" s="14">
        <v>59</v>
      </c>
    </row>
    <row r="33" spans="1:21" s="14" customFormat="1" ht="18" customHeight="1">
      <c r="A33" s="17">
        <v>19</v>
      </c>
      <c r="B33" s="18" t="str">
        <f>'[2]Bieu 6'!B21</f>
        <v>Đồng Nai</v>
      </c>
      <c r="C33" s="13">
        <f>'[2]Bieu 6'!C21</f>
        <v>12884</v>
      </c>
      <c r="D33" s="13">
        <f>'[2]Bieu 6'!D21</f>
        <v>11012</v>
      </c>
      <c r="E33" s="13">
        <f>'[2]Bieu 6'!E21</f>
        <v>1872</v>
      </c>
      <c r="F33" s="13">
        <f>'[2]Bieu 6'!F21</f>
        <v>23</v>
      </c>
      <c r="G33" s="13">
        <f>'[2]Bieu 6'!G21</f>
        <v>0</v>
      </c>
      <c r="H33" s="13">
        <f>'[2]Bieu 6'!H21</f>
        <v>12861</v>
      </c>
      <c r="I33" s="13">
        <f>'[2]Bieu 6'!I21</f>
        <v>9215.96551724138</v>
      </c>
      <c r="J33" s="13">
        <f>'[2]Bieu 6'!J21</f>
        <v>918</v>
      </c>
      <c r="K33" s="13">
        <f>'[2]Bieu 6'!K21</f>
        <v>31</v>
      </c>
      <c r="L33" s="13">
        <f>'[2]Bieu 6'!L21</f>
        <v>5605.9655172413795</v>
      </c>
      <c r="M33" s="13">
        <f>'[2]Bieu 6'!M21</f>
        <v>1539</v>
      </c>
      <c r="N33" s="13">
        <f>'[2]Bieu 6'!N21</f>
        <v>25</v>
      </c>
      <c r="O33" s="13">
        <f>'[2]Bieu 6'!O21</f>
        <v>2</v>
      </c>
      <c r="P33" s="13">
        <f>'[2]Bieu 6'!P21</f>
        <v>1095</v>
      </c>
      <c r="Q33" s="13">
        <f>'[2]Bieu 6'!Q21</f>
        <v>3645.0344827586205</v>
      </c>
      <c r="R33" s="13">
        <f t="shared" si="1"/>
        <v>11912</v>
      </c>
      <c r="S33" s="19">
        <f t="shared" si="2"/>
        <v>0.10297347556526716</v>
      </c>
      <c r="T33" s="39">
        <v>44</v>
      </c>
      <c r="U33" s="14">
        <v>5</v>
      </c>
    </row>
    <row r="34" spans="1:21" s="14" customFormat="1" ht="18" customHeight="1">
      <c r="A34" s="20">
        <v>20</v>
      </c>
      <c r="B34" s="18" t="str">
        <f>'[2]Bieu 6'!B22</f>
        <v>Đồng Tháp</v>
      </c>
      <c r="C34" s="13">
        <f>'[2]Bieu 6'!C22</f>
        <v>5436</v>
      </c>
      <c r="D34" s="13">
        <f>'[2]Bieu 6'!D22</f>
        <v>3560</v>
      </c>
      <c r="E34" s="13">
        <f>'[2]Bieu 6'!E22</f>
        <v>1876</v>
      </c>
      <c r="F34" s="13">
        <f>'[2]Bieu 6'!F22</f>
        <v>6</v>
      </c>
      <c r="G34" s="13">
        <f>'[2]Bieu 6'!G22</f>
        <v>0</v>
      </c>
      <c r="H34" s="13">
        <f>'[2]Bieu 6'!H22</f>
        <v>5430</v>
      </c>
      <c r="I34" s="13">
        <f>'[2]Bieu 6'!I22</f>
        <v>4347</v>
      </c>
      <c r="J34" s="13">
        <f>'[2]Bieu 6'!J22</f>
        <v>961</v>
      </c>
      <c r="K34" s="13">
        <f>'[2]Bieu 6'!K22</f>
        <v>15</v>
      </c>
      <c r="L34" s="13">
        <f>'[2]Bieu 6'!L22</f>
        <v>2737</v>
      </c>
      <c r="M34" s="13">
        <f>'[2]Bieu 6'!M22</f>
        <v>401</v>
      </c>
      <c r="N34" s="13">
        <f>'[2]Bieu 6'!N22</f>
        <v>9</v>
      </c>
      <c r="O34" s="13">
        <f>'[2]Bieu 6'!O22</f>
        <v>9</v>
      </c>
      <c r="P34" s="13">
        <f>'[2]Bieu 6'!P22</f>
        <v>215</v>
      </c>
      <c r="Q34" s="13">
        <f>'[2]Bieu 6'!Q22</f>
        <v>1083</v>
      </c>
      <c r="R34" s="13">
        <f t="shared" si="1"/>
        <v>4454</v>
      </c>
      <c r="S34" s="19">
        <f t="shared" si="2"/>
        <v>0.224522659305268</v>
      </c>
      <c r="T34" s="39">
        <v>20</v>
      </c>
      <c r="U34" s="14">
        <v>24</v>
      </c>
    </row>
    <row r="35" spans="1:21" s="14" customFormat="1" ht="18" customHeight="1">
      <c r="A35" s="17">
        <v>21</v>
      </c>
      <c r="B35" s="18" t="str">
        <f>'[1]Bieu 6'!B19</f>
        <v>Gia Lai</v>
      </c>
      <c r="C35" s="13">
        <f>'[1]Bieu 6'!C19</f>
        <v>5850</v>
      </c>
      <c r="D35" s="13">
        <f>'[1]Bieu 6'!D19</f>
        <v>4824</v>
      </c>
      <c r="E35" s="13">
        <f>'[1]Bieu 6'!E19</f>
        <v>1026</v>
      </c>
      <c r="F35" s="13">
        <f>'[1]Bieu 6'!F19</f>
        <v>15</v>
      </c>
      <c r="G35" s="13">
        <f>'[1]Bieu 6'!G19</f>
        <v>0</v>
      </c>
      <c r="H35" s="13">
        <f>'[1]Bieu 6'!H19</f>
        <v>5844</v>
      </c>
      <c r="I35" s="13">
        <f>'[1]Bieu 6'!I19</f>
        <v>4126</v>
      </c>
      <c r="J35" s="13">
        <f>'[1]Bieu 6'!J19</f>
        <v>476</v>
      </c>
      <c r="K35" s="13">
        <f>'[1]Bieu 6'!K19</f>
        <v>6</v>
      </c>
      <c r="L35" s="13">
        <f>'[1]Bieu 6'!L19</f>
        <v>3175</v>
      </c>
      <c r="M35" s="13">
        <f>'[1]Bieu 6'!M19</f>
        <v>239</v>
      </c>
      <c r="N35" s="13">
        <f>'[1]Bieu 6'!N19</f>
        <v>7</v>
      </c>
      <c r="O35" s="13">
        <f>'[1]Bieu 6'!O19</f>
        <v>15</v>
      </c>
      <c r="P35" s="13">
        <f>'[1]Bieu 6'!P19</f>
        <v>208</v>
      </c>
      <c r="Q35" s="13">
        <f>'[1]Bieu 6'!Q19</f>
        <v>1718</v>
      </c>
      <c r="R35" s="13">
        <f t="shared" si="1"/>
        <v>5362</v>
      </c>
      <c r="S35" s="19">
        <f t="shared" si="2"/>
        <v>0.11682016480853126</v>
      </c>
      <c r="T35" s="39">
        <v>42</v>
      </c>
      <c r="U35" s="14">
        <v>15</v>
      </c>
    </row>
    <row r="36" spans="1:21" s="14" customFormat="1" ht="18" customHeight="1">
      <c r="A36" s="20">
        <v>22</v>
      </c>
      <c r="B36" s="18" t="str">
        <f>'[1]Bieu 6'!B20</f>
        <v>Hà Giang</v>
      </c>
      <c r="C36" s="13">
        <f>'[1]Bieu 6'!C20</f>
        <v>632</v>
      </c>
      <c r="D36" s="13">
        <f>'[1]Bieu 6'!D20</f>
        <v>381</v>
      </c>
      <c r="E36" s="13">
        <f>'[1]Bieu 6'!E20</f>
        <v>251</v>
      </c>
      <c r="F36" s="13">
        <f>'[1]Bieu 6'!F20</f>
        <v>15</v>
      </c>
      <c r="G36" s="13">
        <f>'[1]Bieu 6'!G20</f>
        <v>0</v>
      </c>
      <c r="H36" s="13">
        <f>'[1]Bieu 6'!H20</f>
        <v>632</v>
      </c>
      <c r="I36" s="13">
        <f>'[1]Bieu 6'!I20</f>
        <v>383</v>
      </c>
      <c r="J36" s="13">
        <f>'[1]Bieu 6'!J20</f>
        <v>107</v>
      </c>
      <c r="K36" s="13">
        <f>'[1]Bieu 6'!K20</f>
        <v>1</v>
      </c>
      <c r="L36" s="13">
        <f>'[1]Bieu 6'!L20</f>
        <v>242</v>
      </c>
      <c r="M36" s="13">
        <f>'[1]Bieu 6'!M20</f>
        <v>28</v>
      </c>
      <c r="N36" s="13">
        <f>'[1]Bieu 6'!N20</f>
        <v>0</v>
      </c>
      <c r="O36" s="13">
        <f>'[1]Bieu 6'!O20</f>
        <v>0</v>
      </c>
      <c r="P36" s="13">
        <f>'[1]Bieu 6'!P20</f>
        <v>5</v>
      </c>
      <c r="Q36" s="13">
        <f>'[1]Bieu 6'!Q20</f>
        <v>249</v>
      </c>
      <c r="R36" s="13">
        <f t="shared" si="1"/>
        <v>524</v>
      </c>
      <c r="S36" s="19">
        <f t="shared" si="2"/>
        <v>0.2819843342036554</v>
      </c>
      <c r="T36" s="39">
        <v>13</v>
      </c>
      <c r="U36" s="14">
        <v>62</v>
      </c>
    </row>
    <row r="37" spans="1:21" s="14" customFormat="1" ht="18" customHeight="1">
      <c r="A37" s="17">
        <v>23</v>
      </c>
      <c r="B37" s="18" t="str">
        <f>'[1]Bieu 6'!B21</f>
        <v>Hà Nam</v>
      </c>
      <c r="C37" s="13">
        <f>'[1]Bieu 6'!C21</f>
        <v>1167</v>
      </c>
      <c r="D37" s="13">
        <f>'[1]Bieu 6'!D21</f>
        <v>965</v>
      </c>
      <c r="E37" s="13">
        <f>'[1]Bieu 6'!E21</f>
        <v>202</v>
      </c>
      <c r="F37" s="13">
        <f>'[1]Bieu 6'!F21</f>
        <v>3</v>
      </c>
      <c r="G37" s="13">
        <f>'[1]Bieu 6'!G21</f>
        <v>0</v>
      </c>
      <c r="H37" s="13">
        <f>'[1]Bieu 6'!H21</f>
        <v>1164</v>
      </c>
      <c r="I37" s="13">
        <f>'[1]Bieu 6'!I21</f>
        <v>317</v>
      </c>
      <c r="J37" s="13">
        <f>'[1]Bieu 6'!J21</f>
        <v>124</v>
      </c>
      <c r="K37" s="13">
        <f>'[1]Bieu 6'!K21</f>
        <v>3</v>
      </c>
      <c r="L37" s="13">
        <f>'[1]Bieu 6'!L21</f>
        <v>165</v>
      </c>
      <c r="M37" s="13">
        <f>'[1]Bieu 6'!M21</f>
        <v>6</v>
      </c>
      <c r="N37" s="13">
        <f>'[1]Bieu 6'!N21</f>
        <v>3</v>
      </c>
      <c r="O37" s="13">
        <f>'[1]Bieu 6'!O21</f>
        <v>0</v>
      </c>
      <c r="P37" s="13">
        <f>'[1]Bieu 6'!P21</f>
        <v>16</v>
      </c>
      <c r="Q37" s="13">
        <f>'[1]Bieu 6'!Q21</f>
        <v>847</v>
      </c>
      <c r="R37" s="13">
        <f t="shared" si="1"/>
        <v>1037</v>
      </c>
      <c r="S37" s="19">
        <f t="shared" si="2"/>
        <v>0.40063091482649843</v>
      </c>
      <c r="T37" s="39">
        <v>5</v>
      </c>
      <c r="U37" s="14">
        <v>53</v>
      </c>
    </row>
    <row r="38" spans="1:21" s="14" customFormat="1" ht="18" customHeight="1">
      <c r="A38" s="20">
        <v>24</v>
      </c>
      <c r="B38" s="18" t="str">
        <f>'[1]Bieu 6'!B22</f>
        <v>Hà Nội</v>
      </c>
      <c r="C38" s="13">
        <f>'[1]Bieu 6'!C22</f>
        <v>16042</v>
      </c>
      <c r="D38" s="13">
        <f>'[1]Bieu 6'!D22</f>
        <v>12873</v>
      </c>
      <c r="E38" s="13">
        <f>'[1]Bieu 6'!E22</f>
        <v>3169</v>
      </c>
      <c r="F38" s="13">
        <f>'[1]Bieu 6'!F22</f>
        <v>42</v>
      </c>
      <c r="G38" s="13">
        <f>'[1]Bieu 6'!G22</f>
        <v>0</v>
      </c>
      <c r="H38" s="13">
        <f>'[1]Bieu 6'!H22</f>
        <v>16000</v>
      </c>
      <c r="I38" s="13">
        <f>'[1]Bieu 6'!I22</f>
        <v>7571</v>
      </c>
      <c r="J38" s="13">
        <f>'[1]Bieu 6'!J22</f>
        <v>1212</v>
      </c>
      <c r="K38" s="13">
        <f>'[1]Bieu 6'!K22</f>
        <v>22</v>
      </c>
      <c r="L38" s="13">
        <f>'[1]Bieu 6'!L22</f>
        <v>5741</v>
      </c>
      <c r="M38" s="13">
        <f>'[1]Bieu 6'!M22</f>
        <v>254</v>
      </c>
      <c r="N38" s="13">
        <f>'[1]Bieu 6'!N22</f>
        <v>47</v>
      </c>
      <c r="O38" s="13">
        <f>'[1]Bieu 6'!O22</f>
        <v>4</v>
      </c>
      <c r="P38" s="13">
        <f>'[1]Bieu 6'!P22</f>
        <v>291</v>
      </c>
      <c r="Q38" s="13">
        <f>'[1]Bieu 6'!Q22</f>
        <v>8429</v>
      </c>
      <c r="R38" s="13">
        <f t="shared" si="1"/>
        <v>14766</v>
      </c>
      <c r="S38" s="19">
        <f t="shared" si="2"/>
        <v>0.16299035794478933</v>
      </c>
      <c r="T38" s="39">
        <v>29</v>
      </c>
      <c r="U38" s="14">
        <v>3</v>
      </c>
    </row>
    <row r="39" spans="1:21" s="14" customFormat="1" ht="18" customHeight="1">
      <c r="A39" s="17">
        <v>25</v>
      </c>
      <c r="B39" s="18" t="str">
        <f>'[1]Bieu 6'!B23</f>
        <v>Hà Tĩnh</v>
      </c>
      <c r="C39" s="13">
        <f>'[1]Bieu 6'!C23</f>
        <v>995</v>
      </c>
      <c r="D39" s="13">
        <f>'[1]Bieu 6'!D23</f>
        <v>660</v>
      </c>
      <c r="E39" s="13">
        <f>'[1]Bieu 6'!E23</f>
        <v>335</v>
      </c>
      <c r="F39" s="13">
        <f>'[1]Bieu 6'!F23</f>
        <v>1</v>
      </c>
      <c r="G39" s="13">
        <f>'[1]Bieu 6'!G23</f>
        <v>0</v>
      </c>
      <c r="H39" s="13">
        <f>'[1]Bieu 6'!H23</f>
        <v>994</v>
      </c>
      <c r="I39" s="13">
        <f>'[1]Bieu 6'!I23</f>
        <v>528</v>
      </c>
      <c r="J39" s="13">
        <f>'[1]Bieu 6'!J23</f>
        <v>213</v>
      </c>
      <c r="K39" s="13">
        <f>'[1]Bieu 6'!K23</f>
        <v>0</v>
      </c>
      <c r="L39" s="13">
        <f>'[1]Bieu 6'!L23</f>
        <v>282</v>
      </c>
      <c r="M39" s="13">
        <f>'[1]Bieu 6'!M23</f>
        <v>13</v>
      </c>
      <c r="N39" s="13">
        <f>'[1]Bieu 6'!N23</f>
        <v>1</v>
      </c>
      <c r="O39" s="13">
        <f>'[1]Bieu 6'!O23</f>
        <v>0</v>
      </c>
      <c r="P39" s="13">
        <f>'[1]Bieu 6'!P23</f>
        <v>19</v>
      </c>
      <c r="Q39" s="13">
        <f>'[1]Bieu 6'!Q23</f>
        <v>466</v>
      </c>
      <c r="R39" s="13">
        <f t="shared" si="1"/>
        <v>781</v>
      </c>
      <c r="S39" s="19">
        <f t="shared" si="2"/>
        <v>0.4034090909090909</v>
      </c>
      <c r="T39" s="39">
        <v>4</v>
      </c>
      <c r="U39" s="14">
        <v>55</v>
      </c>
    </row>
    <row r="40" spans="1:21" s="14" customFormat="1" ht="18" customHeight="1">
      <c r="A40" s="20">
        <v>26</v>
      </c>
      <c r="B40" s="18" t="str">
        <f>'[1]Bieu 6'!B24</f>
        <v>Hải Dương</v>
      </c>
      <c r="C40" s="13">
        <f>'[1]Bieu 6'!C24</f>
        <v>3876</v>
      </c>
      <c r="D40" s="13">
        <f>'[1]Bieu 6'!D24</f>
        <v>2784</v>
      </c>
      <c r="E40" s="13">
        <f>'[1]Bieu 6'!E24</f>
        <v>1092</v>
      </c>
      <c r="F40" s="13">
        <f>'[1]Bieu 6'!F24</f>
        <v>21</v>
      </c>
      <c r="G40" s="13">
        <f>'[1]Bieu 6'!G24</f>
        <v>0</v>
      </c>
      <c r="H40" s="13">
        <f>'[1]Bieu 6'!H24</f>
        <v>3855</v>
      </c>
      <c r="I40" s="13">
        <f>'[1]Bieu 6'!I24</f>
        <v>2659</v>
      </c>
      <c r="J40" s="13">
        <f>'[1]Bieu 6'!J24</f>
        <v>545</v>
      </c>
      <c r="K40" s="13">
        <f>'[1]Bieu 6'!K24</f>
        <v>3</v>
      </c>
      <c r="L40" s="13">
        <f>'[1]Bieu 6'!L24</f>
        <v>1539</v>
      </c>
      <c r="M40" s="13">
        <f>'[1]Bieu 6'!M24</f>
        <v>333</v>
      </c>
      <c r="N40" s="13">
        <f>'[1]Bieu 6'!N24</f>
        <v>10</v>
      </c>
      <c r="O40" s="13">
        <f>'[1]Bieu 6'!O24</f>
        <v>0</v>
      </c>
      <c r="P40" s="13">
        <f>'[1]Bieu 6'!P24</f>
        <v>229</v>
      </c>
      <c r="Q40" s="13">
        <f>'[1]Bieu 6'!Q24</f>
        <v>1196</v>
      </c>
      <c r="R40" s="13">
        <f t="shared" si="1"/>
        <v>3307</v>
      </c>
      <c r="S40" s="19">
        <f t="shared" si="2"/>
        <v>0.20609251598345243</v>
      </c>
      <c r="T40" s="39">
        <v>21</v>
      </c>
      <c r="U40" s="14">
        <v>32</v>
      </c>
    </row>
    <row r="41" spans="1:21" s="14" customFormat="1" ht="18" customHeight="1">
      <c r="A41" s="17">
        <v>27</v>
      </c>
      <c r="B41" s="18" t="str">
        <f>'[1]Bieu 6'!B25</f>
        <v>Hải Phòng</v>
      </c>
      <c r="C41" s="13">
        <f>'[1]Bieu 6'!C25</f>
        <v>9609</v>
      </c>
      <c r="D41" s="13">
        <f>'[1]Bieu 6'!D25</f>
        <v>8730</v>
      </c>
      <c r="E41" s="13">
        <f>'[1]Bieu 6'!E25</f>
        <v>879</v>
      </c>
      <c r="F41" s="13">
        <f>'[1]Bieu 6'!F25</f>
        <v>8</v>
      </c>
      <c r="G41" s="13">
        <f>'[1]Bieu 6'!G25</f>
        <v>0</v>
      </c>
      <c r="H41" s="13">
        <f>'[1]Bieu 6'!H25</f>
        <v>9601</v>
      </c>
      <c r="I41" s="13">
        <f>'[1]Bieu 6'!I25</f>
        <v>5178</v>
      </c>
      <c r="J41" s="13">
        <f>'[1]Bieu 6'!J25</f>
        <v>272</v>
      </c>
      <c r="K41" s="13">
        <f>'[1]Bieu 6'!K25</f>
        <v>7</v>
      </c>
      <c r="L41" s="13">
        <f>'[1]Bieu 6'!L25</f>
        <v>3563</v>
      </c>
      <c r="M41" s="13">
        <f>'[1]Bieu 6'!M25</f>
        <v>992</v>
      </c>
      <c r="N41" s="13">
        <f>'[1]Bieu 6'!N25</f>
        <v>2</v>
      </c>
      <c r="O41" s="13">
        <f>'[1]Bieu 6'!O25</f>
        <v>3</v>
      </c>
      <c r="P41" s="13">
        <f>'[1]Bieu 6'!P25</f>
        <v>339</v>
      </c>
      <c r="Q41" s="13">
        <f>'[1]Bieu 6'!Q25</f>
        <v>4423</v>
      </c>
      <c r="R41" s="13">
        <f t="shared" si="1"/>
        <v>9322</v>
      </c>
      <c r="S41" s="19">
        <f t="shared" si="2"/>
        <v>0.05388180764774044</v>
      </c>
      <c r="T41" s="39">
        <v>59</v>
      </c>
      <c r="U41" s="14">
        <v>8</v>
      </c>
    </row>
    <row r="42" spans="1:21" s="14" customFormat="1" ht="18" customHeight="1">
      <c r="A42" s="20">
        <v>28</v>
      </c>
      <c r="B42" s="18" t="str">
        <f>'[2]Bieu 6'!B23</f>
        <v>Hậu Giang</v>
      </c>
      <c r="C42" s="13">
        <f>'[2]Bieu 6'!C23</f>
        <v>3908</v>
      </c>
      <c r="D42" s="13">
        <f>'[2]Bieu 6'!D23</f>
        <v>3372</v>
      </c>
      <c r="E42" s="13">
        <f>'[2]Bieu 6'!E23</f>
        <v>536</v>
      </c>
      <c r="F42" s="13">
        <f>'[2]Bieu 6'!F23</f>
        <v>1</v>
      </c>
      <c r="G42" s="13">
        <f>'[2]Bieu 6'!G23</f>
        <v>0</v>
      </c>
      <c r="H42" s="13">
        <f>'[2]Bieu 6'!H23</f>
        <v>3907</v>
      </c>
      <c r="I42" s="13">
        <f>'[2]Bieu 6'!I23</f>
        <v>3323</v>
      </c>
      <c r="J42" s="13">
        <f>'[2]Bieu 6'!J23</f>
        <v>224</v>
      </c>
      <c r="K42" s="13">
        <f>'[2]Bieu 6'!K23</f>
        <v>11</v>
      </c>
      <c r="L42" s="13">
        <f>'[2]Bieu 6'!L23</f>
        <v>2646</v>
      </c>
      <c r="M42" s="13">
        <f>'[2]Bieu 6'!M23</f>
        <v>275</v>
      </c>
      <c r="N42" s="13">
        <f>'[2]Bieu 6'!N23</f>
        <v>3</v>
      </c>
      <c r="O42" s="13">
        <f>'[2]Bieu 6'!O23</f>
        <v>2</v>
      </c>
      <c r="P42" s="13">
        <f>'[2]Bieu 6'!P23</f>
        <v>162</v>
      </c>
      <c r="Q42" s="13">
        <f>'[2]Bieu 6'!Q23</f>
        <v>584</v>
      </c>
      <c r="R42" s="13">
        <f t="shared" si="1"/>
        <v>3672</v>
      </c>
      <c r="S42" s="19">
        <f t="shared" si="2"/>
        <v>0.07071922961179657</v>
      </c>
      <c r="T42" s="39">
        <v>58</v>
      </c>
      <c r="U42" s="14">
        <v>31</v>
      </c>
    </row>
    <row r="43" spans="1:21" s="14" customFormat="1" ht="18" customHeight="1">
      <c r="A43" s="17">
        <v>29</v>
      </c>
      <c r="B43" s="18" t="str">
        <f>'[1]Bieu 6'!B26</f>
        <v>Hòa Bình</v>
      </c>
      <c r="C43" s="13">
        <f>'[1]Bieu 6'!C26</f>
        <v>870</v>
      </c>
      <c r="D43" s="13">
        <f>'[1]Bieu 6'!D26</f>
        <v>465</v>
      </c>
      <c r="E43" s="13">
        <f>'[1]Bieu 6'!E26</f>
        <v>405</v>
      </c>
      <c r="F43" s="13">
        <f>'[1]Bieu 6'!F26</f>
        <v>4</v>
      </c>
      <c r="G43" s="13">
        <f>'[1]Bieu 6'!G26</f>
        <v>0</v>
      </c>
      <c r="H43" s="13">
        <f>'[1]Bieu 6'!H26</f>
        <v>866</v>
      </c>
      <c r="I43" s="13">
        <f>'[1]Bieu 6'!I26</f>
        <v>539</v>
      </c>
      <c r="J43" s="13">
        <f>'[1]Bieu 6'!J26</f>
        <v>208</v>
      </c>
      <c r="K43" s="13">
        <f>'[1]Bieu 6'!K26</f>
        <v>1</v>
      </c>
      <c r="L43" s="13">
        <f>'[1]Bieu 6'!L26</f>
        <v>255</v>
      </c>
      <c r="M43" s="13">
        <f>'[1]Bieu 6'!M26</f>
        <v>23</v>
      </c>
      <c r="N43" s="13">
        <f>'[1]Bieu 6'!N26</f>
        <v>0</v>
      </c>
      <c r="O43" s="13">
        <f>'[1]Bieu 6'!O26</f>
        <v>0</v>
      </c>
      <c r="P43" s="13">
        <f>'[1]Bieu 6'!P26</f>
        <v>52</v>
      </c>
      <c r="Q43" s="13">
        <f>'[1]Bieu 6'!Q26</f>
        <v>327</v>
      </c>
      <c r="R43" s="13">
        <f t="shared" si="1"/>
        <v>657</v>
      </c>
      <c r="S43" s="19">
        <f t="shared" si="2"/>
        <v>0.3877551020408163</v>
      </c>
      <c r="T43" s="39">
        <v>6</v>
      </c>
      <c r="U43" s="14">
        <v>57</v>
      </c>
    </row>
    <row r="44" spans="1:21" s="14" customFormat="1" ht="18" customHeight="1">
      <c r="A44" s="20">
        <v>30</v>
      </c>
      <c r="B44" s="18" t="str">
        <f>'[2]Bieu 6'!B24</f>
        <v>Hồ Chí Minh</v>
      </c>
      <c r="C44" s="13">
        <f>'[2]Bieu 6'!C24</f>
        <v>37893</v>
      </c>
      <c r="D44" s="13">
        <f>'[2]Bieu 6'!D24</f>
        <v>31187</v>
      </c>
      <c r="E44" s="13">
        <f>'[2]Bieu 6'!E24</f>
        <v>6706</v>
      </c>
      <c r="F44" s="13">
        <f>'[2]Bieu 6'!F24</f>
        <v>65</v>
      </c>
      <c r="G44" s="13">
        <f>'[2]Bieu 6'!G24</f>
        <v>0</v>
      </c>
      <c r="H44" s="13">
        <f>'[2]Bieu 6'!H24</f>
        <v>37828</v>
      </c>
      <c r="I44" s="13">
        <f>'[2]Bieu 6'!I24</f>
        <v>30356</v>
      </c>
      <c r="J44" s="13">
        <f>'[2]Bieu 6'!J24</f>
        <v>2536</v>
      </c>
      <c r="K44" s="13">
        <f>'[2]Bieu 6'!K24</f>
        <v>63</v>
      </c>
      <c r="L44" s="13">
        <f>'[2]Bieu 6'!L24</f>
        <v>21173</v>
      </c>
      <c r="M44" s="13">
        <f>'[2]Bieu 6'!M24</f>
        <v>4284</v>
      </c>
      <c r="N44" s="13">
        <f>'[2]Bieu 6'!N24</f>
        <v>71</v>
      </c>
      <c r="O44" s="13">
        <f>'[2]Bieu 6'!O24</f>
        <v>3</v>
      </c>
      <c r="P44" s="13">
        <f>'[2]Bieu 6'!P24</f>
        <v>2226</v>
      </c>
      <c r="Q44" s="13">
        <f>'[2]Bieu 6'!Q24</f>
        <v>7472</v>
      </c>
      <c r="R44" s="13">
        <f t="shared" si="1"/>
        <v>35229</v>
      </c>
      <c r="S44" s="19">
        <f t="shared" si="2"/>
        <v>0.08561734088812756</v>
      </c>
      <c r="T44" s="39">
        <v>52</v>
      </c>
      <c r="U44" s="14">
        <v>1</v>
      </c>
    </row>
    <row r="45" spans="1:21" s="14" customFormat="1" ht="18" customHeight="1">
      <c r="A45" s="17">
        <v>31</v>
      </c>
      <c r="B45" s="18" t="str">
        <f>'[1]Bieu 6'!B27</f>
        <v>Hưng Yên</v>
      </c>
      <c r="C45" s="13">
        <f>'[1]Bieu 6'!C27</f>
        <v>2398</v>
      </c>
      <c r="D45" s="13">
        <f>'[1]Bieu 6'!D27</f>
        <v>1764</v>
      </c>
      <c r="E45" s="13">
        <f>'[1]Bieu 6'!E27</f>
        <v>634</v>
      </c>
      <c r="F45" s="13">
        <f>'[1]Bieu 6'!F27</f>
        <v>1</v>
      </c>
      <c r="G45" s="13">
        <f>'[1]Bieu 6'!G27</f>
        <v>0</v>
      </c>
      <c r="H45" s="13">
        <f>'[1]Bieu 6'!H27</f>
        <v>2397</v>
      </c>
      <c r="I45" s="13">
        <f>'[1]Bieu 6'!I27</f>
        <v>1349</v>
      </c>
      <c r="J45" s="13">
        <f>'[1]Bieu 6'!J27</f>
        <v>327</v>
      </c>
      <c r="K45" s="13">
        <f>'[1]Bieu 6'!K27</f>
        <v>4</v>
      </c>
      <c r="L45" s="13">
        <f>'[1]Bieu 6'!L27</f>
        <v>846</v>
      </c>
      <c r="M45" s="13">
        <f>'[1]Bieu 6'!M27</f>
        <v>34</v>
      </c>
      <c r="N45" s="13">
        <f>'[1]Bieu 6'!N27</f>
        <v>0</v>
      </c>
      <c r="O45" s="13">
        <f>'[1]Bieu 6'!O27</f>
        <v>0</v>
      </c>
      <c r="P45" s="13">
        <f>'[1]Bieu 6'!P27</f>
        <v>138</v>
      </c>
      <c r="Q45" s="13">
        <f>'[1]Bieu 6'!Q27</f>
        <v>1048</v>
      </c>
      <c r="R45" s="13">
        <f t="shared" si="1"/>
        <v>2066</v>
      </c>
      <c r="S45" s="19">
        <f t="shared" si="2"/>
        <v>0.2453669384729429</v>
      </c>
      <c r="T45" s="39">
        <v>16</v>
      </c>
      <c r="U45" s="14">
        <v>42</v>
      </c>
    </row>
    <row r="46" spans="1:21" s="14" customFormat="1" ht="18" customHeight="1">
      <c r="A46" s="20">
        <v>32</v>
      </c>
      <c r="B46" s="18" t="str">
        <f>'[2]Bieu 6'!B25</f>
        <v>Kiên Giang</v>
      </c>
      <c r="C46" s="13">
        <f>'[2]Bieu 6'!C25</f>
        <v>7116</v>
      </c>
      <c r="D46" s="13">
        <f>'[2]Bieu 6'!D25</f>
        <v>5233</v>
      </c>
      <c r="E46" s="13">
        <f>'[2]Bieu 6'!E25</f>
        <v>1883</v>
      </c>
      <c r="F46" s="13">
        <f>'[2]Bieu 6'!F25</f>
        <v>2</v>
      </c>
      <c r="G46" s="13">
        <f>'[2]Bieu 6'!G25</f>
        <v>0</v>
      </c>
      <c r="H46" s="13">
        <f>'[2]Bieu 6'!H25</f>
        <v>7114</v>
      </c>
      <c r="I46" s="13">
        <f>'[2]Bieu 6'!I25</f>
        <v>4975</v>
      </c>
      <c r="J46" s="13">
        <f>'[2]Bieu 6'!J25</f>
        <v>699</v>
      </c>
      <c r="K46" s="13">
        <f>'[2]Bieu 6'!K25</f>
        <v>8</v>
      </c>
      <c r="L46" s="13">
        <f>'[2]Bieu 6'!L25</f>
        <v>3477</v>
      </c>
      <c r="M46" s="13">
        <f>'[2]Bieu 6'!M25</f>
        <v>607</v>
      </c>
      <c r="N46" s="13">
        <f>'[2]Bieu 6'!N25</f>
        <v>7</v>
      </c>
      <c r="O46" s="13">
        <f>'[2]Bieu 6'!O25</f>
        <v>0</v>
      </c>
      <c r="P46" s="13">
        <f>'[2]Bieu 6'!P25</f>
        <v>177</v>
      </c>
      <c r="Q46" s="13">
        <f>'[2]Bieu 6'!Q25</f>
        <v>2139</v>
      </c>
      <c r="R46" s="13">
        <f aca="true" t="shared" si="3" ref="R46:R77">L46+M46+N46+O46+P46+Q46</f>
        <v>6407</v>
      </c>
      <c r="S46" s="19">
        <f aca="true" t="shared" si="4" ref="S46:S77">(J46+K46)/I46</f>
        <v>0.1421105527638191</v>
      </c>
      <c r="T46" s="39">
        <v>34</v>
      </c>
      <c r="U46" s="14">
        <v>9</v>
      </c>
    </row>
    <row r="47" spans="1:21" s="14" customFormat="1" ht="18" customHeight="1">
      <c r="A47" s="17">
        <v>33</v>
      </c>
      <c r="B47" s="18" t="str">
        <f>'[2]Bieu 6'!B26</f>
        <v>Kon Tum</v>
      </c>
      <c r="C47" s="13">
        <f>'[2]Bieu 6'!C26</f>
        <v>993</v>
      </c>
      <c r="D47" s="13">
        <f>'[2]Bieu 6'!D26</f>
        <v>628</v>
      </c>
      <c r="E47" s="13">
        <f>'[2]Bieu 6'!E26</f>
        <v>365</v>
      </c>
      <c r="F47" s="13">
        <f>'[2]Bieu 6'!F26</f>
        <v>13</v>
      </c>
      <c r="G47" s="13">
        <f>'[2]Bieu 6'!G26</f>
        <v>0</v>
      </c>
      <c r="H47" s="13">
        <f>'[2]Bieu 6'!H26</f>
        <v>980</v>
      </c>
      <c r="I47" s="13">
        <f>'[2]Bieu 6'!I26</f>
        <v>689</v>
      </c>
      <c r="J47" s="13">
        <f>'[2]Bieu 6'!J26</f>
        <v>177</v>
      </c>
      <c r="K47" s="13">
        <f>'[2]Bieu 6'!K26</f>
        <v>5</v>
      </c>
      <c r="L47" s="13">
        <f>'[2]Bieu 6'!L26</f>
        <v>476</v>
      </c>
      <c r="M47" s="13">
        <f>'[2]Bieu 6'!M26</f>
        <v>29</v>
      </c>
      <c r="N47" s="13">
        <f>'[2]Bieu 6'!N26</f>
        <v>2</v>
      </c>
      <c r="O47" s="13">
        <f>'[2]Bieu 6'!O26</f>
        <v>0</v>
      </c>
      <c r="P47" s="13">
        <f>'[2]Bieu 6'!P26</f>
        <v>0</v>
      </c>
      <c r="Q47" s="13">
        <f>'[2]Bieu 6'!Q26</f>
        <v>291</v>
      </c>
      <c r="R47" s="13">
        <f t="shared" si="3"/>
        <v>798</v>
      </c>
      <c r="S47" s="19">
        <f t="shared" si="4"/>
        <v>0.2641509433962264</v>
      </c>
      <c r="T47" s="39">
        <v>14</v>
      </c>
      <c r="U47" s="14">
        <v>56</v>
      </c>
    </row>
    <row r="48" spans="1:21" s="14" customFormat="1" ht="18" customHeight="1">
      <c r="A48" s="20">
        <v>34</v>
      </c>
      <c r="B48" s="18" t="str">
        <f>'[2]Bieu 6'!B27</f>
        <v>Khánh Hòa</v>
      </c>
      <c r="C48" s="13">
        <f>'[2]Bieu 6'!C27</f>
        <v>5676</v>
      </c>
      <c r="D48" s="13">
        <f>'[2]Bieu 6'!D27</f>
        <v>4573</v>
      </c>
      <c r="E48" s="13">
        <f>'[2]Bieu 6'!E27</f>
        <v>1103</v>
      </c>
      <c r="F48" s="13">
        <f>'[2]Bieu 6'!F27</f>
        <v>4</v>
      </c>
      <c r="G48" s="13">
        <f>'[2]Bieu 6'!G27</f>
        <v>0</v>
      </c>
      <c r="H48" s="13">
        <f>'[2]Bieu 6'!H27</f>
        <v>5672</v>
      </c>
      <c r="I48" s="13">
        <f>'[2]Bieu 6'!I27</f>
        <v>4840</v>
      </c>
      <c r="J48" s="13">
        <f>'[2]Bieu 6'!J27</f>
        <v>336</v>
      </c>
      <c r="K48" s="13">
        <f>'[2]Bieu 6'!K27</f>
        <v>16</v>
      </c>
      <c r="L48" s="13">
        <f>'[2]Bieu 6'!L27</f>
        <v>2511</v>
      </c>
      <c r="M48" s="13">
        <f>'[2]Bieu 6'!M27</f>
        <v>699</v>
      </c>
      <c r="N48" s="13">
        <f>'[2]Bieu 6'!N27</f>
        <v>16</v>
      </c>
      <c r="O48" s="13">
        <f>'[2]Bieu 6'!O27</f>
        <v>0</v>
      </c>
      <c r="P48" s="13">
        <f>'[2]Bieu 6'!P27</f>
        <v>1262</v>
      </c>
      <c r="Q48" s="13">
        <f>'[2]Bieu 6'!Q27</f>
        <v>832</v>
      </c>
      <c r="R48" s="13">
        <f t="shared" si="3"/>
        <v>5320</v>
      </c>
      <c r="S48" s="19">
        <f t="shared" si="4"/>
        <v>0.07272727272727272</v>
      </c>
      <c r="T48" s="39">
        <v>56</v>
      </c>
      <c r="U48" s="14">
        <v>20</v>
      </c>
    </row>
    <row r="49" spans="1:21" s="14" customFormat="1" ht="18" customHeight="1">
      <c r="A49" s="17">
        <v>35</v>
      </c>
      <c r="B49" s="18" t="str">
        <f>'[1]Bieu 6'!B28</f>
        <v>Lai Châu</v>
      </c>
      <c r="C49" s="13">
        <f>'[1]Bieu 6'!C28</f>
        <v>410</v>
      </c>
      <c r="D49" s="13">
        <f>'[1]Bieu 6'!D28</f>
        <v>206</v>
      </c>
      <c r="E49" s="13">
        <f>'[1]Bieu 6'!E28</f>
        <v>204</v>
      </c>
      <c r="F49" s="13">
        <f>'[1]Bieu 6'!F28</f>
        <v>3</v>
      </c>
      <c r="G49" s="13">
        <f>'[1]Bieu 6'!G28</f>
        <v>0</v>
      </c>
      <c r="H49" s="13">
        <f>'[1]Bieu 6'!H28</f>
        <v>407</v>
      </c>
      <c r="I49" s="13">
        <f>'[1]Bieu 6'!I28</f>
        <v>253</v>
      </c>
      <c r="J49" s="13">
        <f>'[1]Bieu 6'!J28</f>
        <v>126</v>
      </c>
      <c r="K49" s="13">
        <f>'[1]Bieu 6'!K28</f>
        <v>0</v>
      </c>
      <c r="L49" s="13">
        <f>'[1]Bieu 6'!L28</f>
        <v>115</v>
      </c>
      <c r="M49" s="13">
        <f>'[1]Bieu 6'!M28</f>
        <v>5</v>
      </c>
      <c r="N49" s="13">
        <f>'[1]Bieu 6'!N28</f>
        <v>0</v>
      </c>
      <c r="O49" s="13">
        <f>'[1]Bieu 6'!O28</f>
        <v>0</v>
      </c>
      <c r="P49" s="13">
        <f>'[1]Bieu 6'!P28</f>
        <v>7</v>
      </c>
      <c r="Q49" s="13">
        <f>'[1]Bieu 6'!Q28</f>
        <v>154</v>
      </c>
      <c r="R49" s="13">
        <f t="shared" si="3"/>
        <v>281</v>
      </c>
      <c r="S49" s="19">
        <f t="shared" si="4"/>
        <v>0.4980237154150198</v>
      </c>
      <c r="T49" s="39">
        <v>1</v>
      </c>
      <c r="U49" s="14">
        <v>63</v>
      </c>
    </row>
    <row r="50" spans="1:21" s="14" customFormat="1" ht="18" customHeight="1">
      <c r="A50" s="20">
        <v>36</v>
      </c>
      <c r="B50" s="18" t="str">
        <f>'[1]Bieu 6'!B29</f>
        <v>Lạng Sơn</v>
      </c>
      <c r="C50" s="13">
        <f>'[1]Bieu 6'!C29</f>
        <v>1794</v>
      </c>
      <c r="D50" s="13">
        <f>'[1]Bieu 6'!D29</f>
        <v>1221</v>
      </c>
      <c r="E50" s="13">
        <f>'[1]Bieu 6'!E29</f>
        <v>573</v>
      </c>
      <c r="F50" s="13">
        <f>'[1]Bieu 6'!F29</f>
        <v>9</v>
      </c>
      <c r="G50" s="13">
        <f>'[1]Bieu 6'!G29</f>
        <v>0</v>
      </c>
      <c r="H50" s="13">
        <f>'[1]Bieu 6'!H29</f>
        <v>1785</v>
      </c>
      <c r="I50" s="13">
        <f>'[1]Bieu 6'!I29</f>
        <v>849</v>
      </c>
      <c r="J50" s="13">
        <f>'[1]Bieu 6'!J29</f>
        <v>258</v>
      </c>
      <c r="K50" s="13">
        <f>'[1]Bieu 6'!K29</f>
        <v>6</v>
      </c>
      <c r="L50" s="13">
        <f>'[1]Bieu 6'!L29</f>
        <v>552</v>
      </c>
      <c r="M50" s="13">
        <f>'[1]Bieu 6'!M29</f>
        <v>28</v>
      </c>
      <c r="N50" s="13">
        <f>'[1]Bieu 6'!N29</f>
        <v>2</v>
      </c>
      <c r="O50" s="13">
        <f>'[1]Bieu 6'!O29</f>
        <v>0</v>
      </c>
      <c r="P50" s="13">
        <f>'[1]Bieu 6'!P29</f>
        <v>3</v>
      </c>
      <c r="Q50" s="13">
        <f>'[1]Bieu 6'!Q29</f>
        <v>936</v>
      </c>
      <c r="R50" s="13">
        <f t="shared" si="3"/>
        <v>1521</v>
      </c>
      <c r="S50" s="19">
        <f t="shared" si="4"/>
        <v>0.31095406360424027</v>
      </c>
      <c r="T50" s="39">
        <v>9</v>
      </c>
      <c r="U50" s="14">
        <v>48</v>
      </c>
    </row>
    <row r="51" spans="1:21" s="14" customFormat="1" ht="18" customHeight="1">
      <c r="A51" s="17">
        <v>37</v>
      </c>
      <c r="B51" s="18" t="str">
        <f>'[1]Bieu 6'!B30</f>
        <v>Lào Cai</v>
      </c>
      <c r="C51" s="13">
        <f>'[1]Bieu 6'!C30</f>
        <v>1509</v>
      </c>
      <c r="D51" s="13">
        <f>'[1]Bieu 6'!D30</f>
        <v>1188</v>
      </c>
      <c r="E51" s="13">
        <f>'[1]Bieu 6'!E30</f>
        <v>321</v>
      </c>
      <c r="F51" s="13">
        <f>'[1]Bieu 6'!F30</f>
        <v>1</v>
      </c>
      <c r="G51" s="13">
        <f>'[1]Bieu 6'!G30</f>
        <v>0</v>
      </c>
      <c r="H51" s="13">
        <f>'[1]Bieu 6'!H30</f>
        <v>1508</v>
      </c>
      <c r="I51" s="13">
        <f>'[1]Bieu 6'!I30</f>
        <v>710</v>
      </c>
      <c r="J51" s="13">
        <f>'[1]Bieu 6'!J30</f>
        <v>198</v>
      </c>
      <c r="K51" s="13">
        <f>'[1]Bieu 6'!K30</f>
        <v>5</v>
      </c>
      <c r="L51" s="13">
        <f>'[1]Bieu 6'!L30</f>
        <v>465</v>
      </c>
      <c r="M51" s="13">
        <f>'[1]Bieu 6'!M30</f>
        <v>38</v>
      </c>
      <c r="N51" s="13">
        <f>'[1]Bieu 6'!N30</f>
        <v>0</v>
      </c>
      <c r="O51" s="13">
        <f>'[1]Bieu 6'!O30</f>
        <v>0</v>
      </c>
      <c r="P51" s="13">
        <f>'[1]Bieu 6'!P30</f>
        <v>4</v>
      </c>
      <c r="Q51" s="13">
        <f>'[1]Bieu 6'!Q30</f>
        <v>798</v>
      </c>
      <c r="R51" s="13">
        <f t="shared" si="3"/>
        <v>1305</v>
      </c>
      <c r="S51" s="19">
        <f t="shared" si="4"/>
        <v>0.2859154929577465</v>
      </c>
      <c r="T51" s="39">
        <v>12</v>
      </c>
      <c r="U51" s="14">
        <v>52</v>
      </c>
    </row>
    <row r="52" spans="1:21" s="14" customFormat="1" ht="18" customHeight="1">
      <c r="A52" s="20">
        <v>38</v>
      </c>
      <c r="B52" s="18" t="str">
        <f>'[2]Bieu 6'!B28</f>
        <v>Lâm Đồng</v>
      </c>
      <c r="C52" s="13">
        <f>'[2]Bieu 6'!C28</f>
        <v>6110</v>
      </c>
      <c r="D52" s="13">
        <f>'[2]Bieu 6'!D28</f>
        <v>4976</v>
      </c>
      <c r="E52" s="13">
        <f>'[2]Bieu 6'!E28</f>
        <v>1134</v>
      </c>
      <c r="F52" s="13">
        <f>'[2]Bieu 6'!F28</f>
        <v>9</v>
      </c>
      <c r="G52" s="13">
        <f>'[2]Bieu 6'!G28</f>
        <v>0</v>
      </c>
      <c r="H52" s="13">
        <f>'[2]Bieu 6'!H28</f>
        <v>6101</v>
      </c>
      <c r="I52" s="13">
        <f>'[2]Bieu 6'!I28</f>
        <v>5342</v>
      </c>
      <c r="J52" s="13">
        <f>'[2]Bieu 6'!J28</f>
        <v>415</v>
      </c>
      <c r="K52" s="13">
        <f>'[2]Bieu 6'!K28</f>
        <v>7</v>
      </c>
      <c r="L52" s="13">
        <f>'[2]Bieu 6'!L28</f>
        <v>3480</v>
      </c>
      <c r="M52" s="13">
        <f>'[2]Bieu 6'!M28</f>
        <v>1231</v>
      </c>
      <c r="N52" s="13">
        <f>'[2]Bieu 6'!N28</f>
        <v>10</v>
      </c>
      <c r="O52" s="13">
        <f>'[2]Bieu 6'!O28</f>
        <v>8</v>
      </c>
      <c r="P52" s="13">
        <f>'[2]Bieu 6'!P28</f>
        <v>191</v>
      </c>
      <c r="Q52" s="13">
        <f>'[2]Bieu 6'!Q28</f>
        <v>759</v>
      </c>
      <c r="R52" s="13">
        <f t="shared" si="3"/>
        <v>5679</v>
      </c>
      <c r="S52" s="19">
        <f t="shared" si="4"/>
        <v>0.07899663047547735</v>
      </c>
      <c r="T52" s="39">
        <v>54</v>
      </c>
      <c r="U52" s="14">
        <v>13</v>
      </c>
    </row>
    <row r="53" spans="1:21" s="14" customFormat="1" ht="18" customHeight="1">
      <c r="A53" s="17">
        <v>39</v>
      </c>
      <c r="B53" s="18" t="str">
        <f>'[2]Bieu 6'!B29</f>
        <v>Long An</v>
      </c>
      <c r="C53" s="13">
        <f>'[2]Bieu 6'!C29</f>
        <v>13875</v>
      </c>
      <c r="D53" s="13">
        <f>'[2]Bieu 6'!D29</f>
        <v>11981</v>
      </c>
      <c r="E53" s="13">
        <f>'[2]Bieu 6'!E29</f>
        <v>1894</v>
      </c>
      <c r="F53" s="13">
        <f>'[2]Bieu 6'!F29</f>
        <v>10</v>
      </c>
      <c r="G53" s="13">
        <f>'[2]Bieu 6'!G29</f>
        <v>0</v>
      </c>
      <c r="H53" s="13">
        <f>'[2]Bieu 6'!H29</f>
        <v>13865</v>
      </c>
      <c r="I53" s="13">
        <f>'[2]Bieu 6'!I29</f>
        <v>12136</v>
      </c>
      <c r="J53" s="13">
        <f>'[2]Bieu 6'!J29</f>
        <v>614</v>
      </c>
      <c r="K53" s="13">
        <f>'[2]Bieu 6'!K29</f>
        <v>18</v>
      </c>
      <c r="L53" s="13">
        <f>'[2]Bieu 6'!L29</f>
        <v>10042</v>
      </c>
      <c r="M53" s="13">
        <f>'[2]Bieu 6'!M29</f>
        <v>1023</v>
      </c>
      <c r="N53" s="13">
        <f>'[2]Bieu 6'!N29</f>
        <v>19</v>
      </c>
      <c r="O53" s="13">
        <f>'[2]Bieu 6'!O29</f>
        <v>3</v>
      </c>
      <c r="P53" s="13">
        <f>'[2]Bieu 6'!P29</f>
        <v>417</v>
      </c>
      <c r="Q53" s="13">
        <f>'[2]Bieu 6'!Q29</f>
        <v>1729</v>
      </c>
      <c r="R53" s="13">
        <f t="shared" si="3"/>
        <v>13233</v>
      </c>
      <c r="S53" s="19">
        <f t="shared" si="4"/>
        <v>0.05207646671061305</v>
      </c>
      <c r="T53" s="39">
        <v>60</v>
      </c>
      <c r="U53" s="14">
        <v>4</v>
      </c>
    </row>
    <row r="54" spans="1:21" s="14" customFormat="1" ht="18" customHeight="1">
      <c r="A54" s="20">
        <v>40</v>
      </c>
      <c r="B54" s="18" t="str">
        <f>'[1]Bieu 6'!B31</f>
        <v>Nam Định</v>
      </c>
      <c r="C54" s="13">
        <f>'[1]Bieu 6'!C31</f>
        <v>2345</v>
      </c>
      <c r="D54" s="13">
        <f>'[1]Bieu 6'!D31</f>
        <v>1827</v>
      </c>
      <c r="E54" s="13">
        <f>'[1]Bieu 6'!E31</f>
        <v>518</v>
      </c>
      <c r="F54" s="13">
        <f>'[1]Bieu 6'!F31</f>
        <v>6</v>
      </c>
      <c r="G54" s="13">
        <f>'[1]Bieu 6'!G31</f>
        <v>0</v>
      </c>
      <c r="H54" s="13">
        <f>'[1]Bieu 6'!H31</f>
        <v>2339</v>
      </c>
      <c r="I54" s="13">
        <f>'[1]Bieu 6'!I31</f>
        <v>1128</v>
      </c>
      <c r="J54" s="13">
        <f>'[1]Bieu 6'!J31</f>
        <v>265</v>
      </c>
      <c r="K54" s="13">
        <f>'[1]Bieu 6'!K31</f>
        <v>2</v>
      </c>
      <c r="L54" s="13">
        <f>'[1]Bieu 6'!L31</f>
        <v>569</v>
      </c>
      <c r="M54" s="13">
        <f>'[1]Bieu 6'!M31</f>
        <v>229</v>
      </c>
      <c r="N54" s="13">
        <f>'[1]Bieu 6'!N31</f>
        <v>3</v>
      </c>
      <c r="O54" s="13">
        <f>'[1]Bieu 6'!O31</f>
        <v>0</v>
      </c>
      <c r="P54" s="13">
        <f>'[1]Bieu 6'!P31</f>
        <v>60</v>
      </c>
      <c r="Q54" s="13">
        <f>'[1]Bieu 6'!Q31</f>
        <v>1211</v>
      </c>
      <c r="R54" s="13">
        <f t="shared" si="3"/>
        <v>2072</v>
      </c>
      <c r="S54" s="19">
        <f t="shared" si="4"/>
        <v>0.23670212765957446</v>
      </c>
      <c r="T54" s="39">
        <v>18</v>
      </c>
      <c r="U54" s="14">
        <v>44</v>
      </c>
    </row>
    <row r="55" spans="1:21" s="14" customFormat="1" ht="18" customHeight="1">
      <c r="A55" s="17">
        <v>41</v>
      </c>
      <c r="B55" s="18" t="str">
        <f>'[1]Bieu 6'!B32</f>
        <v>Ninh Bình</v>
      </c>
      <c r="C55" s="13">
        <f>'[1]Bieu 6'!C32</f>
        <v>2384</v>
      </c>
      <c r="D55" s="13">
        <f>'[1]Bieu 6'!D32</f>
        <v>2013</v>
      </c>
      <c r="E55" s="13">
        <f>'[1]Bieu 6'!E32</f>
        <v>371</v>
      </c>
      <c r="F55" s="13">
        <f>'[1]Bieu 6'!F32</f>
        <v>7</v>
      </c>
      <c r="G55" s="13">
        <f>'[1]Bieu 6'!G32</f>
        <v>1</v>
      </c>
      <c r="H55" s="13">
        <f>'[1]Bieu 6'!H32</f>
        <v>2377</v>
      </c>
      <c r="I55" s="13">
        <f>'[1]Bieu 6'!I32</f>
        <v>1883</v>
      </c>
      <c r="J55" s="13">
        <f>'[1]Bieu 6'!J32</f>
        <v>190</v>
      </c>
      <c r="K55" s="13">
        <f>'[1]Bieu 6'!K32</f>
        <v>1</v>
      </c>
      <c r="L55" s="13">
        <f>'[1]Bieu 6'!L32</f>
        <v>1495</v>
      </c>
      <c r="M55" s="13">
        <f>'[1]Bieu 6'!M32</f>
        <v>178</v>
      </c>
      <c r="N55" s="13">
        <f>'[1]Bieu 6'!N32</f>
        <v>0</v>
      </c>
      <c r="O55" s="13">
        <f>'[1]Bieu 6'!O32</f>
        <v>0</v>
      </c>
      <c r="P55" s="13">
        <f>'[1]Bieu 6'!P32</f>
        <v>19</v>
      </c>
      <c r="Q55" s="13">
        <f>'[1]Bieu 6'!Q32</f>
        <v>494</v>
      </c>
      <c r="R55" s="13">
        <f t="shared" si="3"/>
        <v>2186</v>
      </c>
      <c r="S55" s="19">
        <f t="shared" si="4"/>
        <v>0.10143388210302709</v>
      </c>
      <c r="T55" s="39">
        <v>47</v>
      </c>
      <c r="U55" s="14">
        <v>43</v>
      </c>
    </row>
    <row r="56" spans="1:21" s="14" customFormat="1" ht="18" customHeight="1">
      <c r="A56" s="20">
        <v>42</v>
      </c>
      <c r="B56" s="18" t="str">
        <f>'[2]Bieu 6'!B30</f>
        <v>Ninh Thuận</v>
      </c>
      <c r="C56" s="13">
        <f>'[2]Bieu 6'!C30</f>
        <v>1543</v>
      </c>
      <c r="D56" s="13">
        <f>'[2]Bieu 6'!D30</f>
        <v>1265</v>
      </c>
      <c r="E56" s="13">
        <f>'[2]Bieu 6'!E30</f>
        <v>278</v>
      </c>
      <c r="F56" s="13">
        <f>'[2]Bieu 6'!F30</f>
        <v>2</v>
      </c>
      <c r="G56" s="13">
        <f>'[2]Bieu 6'!G30</f>
        <v>0</v>
      </c>
      <c r="H56" s="13">
        <f>'[2]Bieu 6'!H30</f>
        <v>1541</v>
      </c>
      <c r="I56" s="13">
        <f>'[2]Bieu 6'!I30</f>
        <v>1032</v>
      </c>
      <c r="J56" s="13">
        <f>'[2]Bieu 6'!J30</f>
        <v>84</v>
      </c>
      <c r="K56" s="13">
        <f>'[2]Bieu 6'!K30</f>
        <v>0</v>
      </c>
      <c r="L56" s="13">
        <f>'[2]Bieu 6'!L30</f>
        <v>637</v>
      </c>
      <c r="M56" s="13">
        <f>'[2]Bieu 6'!M30</f>
        <v>299</v>
      </c>
      <c r="N56" s="13">
        <f>'[2]Bieu 6'!N30</f>
        <v>1</v>
      </c>
      <c r="O56" s="13">
        <f>'[2]Bieu 6'!O30</f>
        <v>0</v>
      </c>
      <c r="P56" s="13">
        <f>'[2]Bieu 6'!P30</f>
        <v>11</v>
      </c>
      <c r="Q56" s="13">
        <f>'[2]Bieu 6'!Q30</f>
        <v>509</v>
      </c>
      <c r="R56" s="13">
        <f t="shared" si="3"/>
        <v>1457</v>
      </c>
      <c r="S56" s="19">
        <f t="shared" si="4"/>
        <v>0.08139534883720931</v>
      </c>
      <c r="T56" s="39">
        <v>53</v>
      </c>
      <c r="U56" s="14">
        <v>50</v>
      </c>
    </row>
    <row r="57" spans="1:21" s="14" customFormat="1" ht="18" customHeight="1">
      <c r="A57" s="17">
        <v>43</v>
      </c>
      <c r="B57" s="18" t="str">
        <f>'[1]Bieu 6'!B33</f>
        <v>Nghệ An</v>
      </c>
      <c r="C57" s="13">
        <f>'[1]Bieu 6'!C33</f>
        <v>4806</v>
      </c>
      <c r="D57" s="13">
        <f>'[1]Bieu 6'!D33</f>
        <v>3170</v>
      </c>
      <c r="E57" s="13">
        <f>'[1]Bieu 6'!E33</f>
        <v>1636</v>
      </c>
      <c r="F57" s="13">
        <f>'[1]Bieu 6'!F33</f>
        <v>5</v>
      </c>
      <c r="G57" s="13">
        <f>'[1]Bieu 6'!G33</f>
        <v>0</v>
      </c>
      <c r="H57" s="13">
        <f>'[1]Bieu 6'!H33</f>
        <v>4806</v>
      </c>
      <c r="I57" s="13">
        <f>'[1]Bieu 6'!I33</f>
        <v>2749</v>
      </c>
      <c r="J57" s="13">
        <f>'[1]Bieu 6'!J33</f>
        <v>519</v>
      </c>
      <c r="K57" s="13">
        <f>'[1]Bieu 6'!K33</f>
        <v>6</v>
      </c>
      <c r="L57" s="13">
        <f>'[1]Bieu 6'!L33</f>
        <v>1918</v>
      </c>
      <c r="M57" s="13">
        <f>'[1]Bieu 6'!M33</f>
        <v>216</v>
      </c>
      <c r="N57" s="13">
        <f>'[1]Bieu 6'!N33</f>
        <v>2</v>
      </c>
      <c r="O57" s="13">
        <f>'[1]Bieu 6'!O33</f>
        <v>18</v>
      </c>
      <c r="P57" s="13">
        <f>'[1]Bieu 6'!P33</f>
        <v>70</v>
      </c>
      <c r="Q57" s="13">
        <f>'[1]Bieu 6'!Q33</f>
        <v>2057</v>
      </c>
      <c r="R57" s="13">
        <f t="shared" si="3"/>
        <v>4281</v>
      </c>
      <c r="S57" s="19">
        <f t="shared" si="4"/>
        <v>0.19097853765005457</v>
      </c>
      <c r="T57" s="39">
        <v>24</v>
      </c>
      <c r="U57" s="14">
        <v>28</v>
      </c>
    </row>
    <row r="58" spans="1:21" s="14" customFormat="1" ht="18" customHeight="1">
      <c r="A58" s="20">
        <v>44</v>
      </c>
      <c r="B58" s="18" t="str">
        <f>'[1]Bieu 6'!B34</f>
        <v>Phú Thọ</v>
      </c>
      <c r="C58" s="13">
        <f>'[1]Bieu 6'!C34</f>
        <v>3662</v>
      </c>
      <c r="D58" s="13">
        <f>'[1]Bieu 6'!D34</f>
        <v>2741</v>
      </c>
      <c r="E58" s="13">
        <f>'[1]Bieu 6'!E34</f>
        <v>921</v>
      </c>
      <c r="F58" s="13">
        <f>'[1]Bieu 6'!F34</f>
        <v>22</v>
      </c>
      <c r="G58" s="13">
        <f>'[1]Bieu 6'!G34</f>
        <v>0</v>
      </c>
      <c r="H58" s="13">
        <f>'[1]Bieu 6'!H34</f>
        <v>3640</v>
      </c>
      <c r="I58" s="13">
        <f>'[1]Bieu 6'!I34</f>
        <v>2642</v>
      </c>
      <c r="J58" s="13">
        <f>'[1]Bieu 6'!J34</f>
        <v>511</v>
      </c>
      <c r="K58" s="13">
        <f>'[1]Bieu 6'!K34</f>
        <v>6</v>
      </c>
      <c r="L58" s="13">
        <f>'[1]Bieu 6'!L34</f>
        <v>1523</v>
      </c>
      <c r="M58" s="13">
        <f>'[1]Bieu 6'!M34</f>
        <v>522</v>
      </c>
      <c r="N58" s="13">
        <f>'[1]Bieu 6'!N34</f>
        <v>2</v>
      </c>
      <c r="O58" s="13">
        <f>'[1]Bieu 6'!O34</f>
        <v>0</v>
      </c>
      <c r="P58" s="13">
        <f>'[1]Bieu 6'!P34</f>
        <v>78</v>
      </c>
      <c r="Q58" s="13">
        <f>'[1]Bieu 6'!Q34</f>
        <v>998</v>
      </c>
      <c r="R58" s="13">
        <f t="shared" si="3"/>
        <v>3123</v>
      </c>
      <c r="S58" s="19">
        <f t="shared" si="4"/>
        <v>0.19568508705526116</v>
      </c>
      <c r="T58" s="39">
        <v>22</v>
      </c>
      <c r="U58" s="14">
        <v>34</v>
      </c>
    </row>
    <row r="59" spans="1:21" s="14" customFormat="1" ht="18" customHeight="1">
      <c r="A59" s="17">
        <v>45</v>
      </c>
      <c r="B59" s="18" t="str">
        <f>'[2]Bieu 6'!B31</f>
        <v>Phú Yên</v>
      </c>
      <c r="C59" s="13">
        <f>'[2]Bieu 6'!C31</f>
        <v>3089</v>
      </c>
      <c r="D59" s="13">
        <f>'[2]Bieu 6'!D31</f>
        <v>2457</v>
      </c>
      <c r="E59" s="13">
        <f>'[2]Bieu 6'!E31</f>
        <v>632</v>
      </c>
      <c r="F59" s="13">
        <f>'[2]Bieu 6'!F31</f>
        <v>2</v>
      </c>
      <c r="G59" s="13">
        <f>'[2]Bieu 6'!G31</f>
        <v>0</v>
      </c>
      <c r="H59" s="13">
        <f>'[2]Bieu 6'!H31</f>
        <v>3087</v>
      </c>
      <c r="I59" s="13">
        <f>'[2]Bieu 6'!I31</f>
        <v>2829</v>
      </c>
      <c r="J59" s="13">
        <f>'[2]Bieu 6'!J31</f>
        <v>282</v>
      </c>
      <c r="K59" s="13">
        <f>'[2]Bieu 6'!K31</f>
        <v>8</v>
      </c>
      <c r="L59" s="13">
        <f>'[2]Bieu 6'!L31</f>
        <v>1295</v>
      </c>
      <c r="M59" s="13">
        <f>'[2]Bieu 6'!M31</f>
        <v>1180</v>
      </c>
      <c r="N59" s="13">
        <f>'[2]Bieu 6'!N31</f>
        <v>4</v>
      </c>
      <c r="O59" s="13">
        <f>'[2]Bieu 6'!O31</f>
        <v>5</v>
      </c>
      <c r="P59" s="13">
        <f>'[2]Bieu 6'!P31</f>
        <v>55</v>
      </c>
      <c r="Q59" s="13">
        <f>'[2]Bieu 6'!Q31</f>
        <v>258</v>
      </c>
      <c r="R59" s="13">
        <f t="shared" si="3"/>
        <v>2797</v>
      </c>
      <c r="S59" s="19">
        <f t="shared" si="4"/>
        <v>0.1025097207493814</v>
      </c>
      <c r="T59" s="39">
        <v>46</v>
      </c>
      <c r="U59" s="14">
        <v>37</v>
      </c>
    </row>
    <row r="60" spans="1:21" s="14" customFormat="1" ht="18" customHeight="1">
      <c r="A60" s="20">
        <v>46</v>
      </c>
      <c r="B60" s="18" t="str">
        <f>'[2]Bieu 6'!B32</f>
        <v>Quảng Bình</v>
      </c>
      <c r="C60" s="13">
        <f>'[2]Bieu 6'!C32</f>
        <v>1085</v>
      </c>
      <c r="D60" s="13">
        <f>'[2]Bieu 6'!D32</f>
        <v>610</v>
      </c>
      <c r="E60" s="13">
        <f>'[2]Bieu 6'!E32</f>
        <v>475</v>
      </c>
      <c r="F60" s="13">
        <f>'[2]Bieu 6'!F32</f>
        <v>1</v>
      </c>
      <c r="G60" s="13">
        <f>'[2]Bieu 6'!G32</f>
        <v>0</v>
      </c>
      <c r="H60" s="13">
        <f>'[2]Bieu 6'!H32</f>
        <v>1084</v>
      </c>
      <c r="I60" s="13">
        <f>'[2]Bieu 6'!I32</f>
        <v>683</v>
      </c>
      <c r="J60" s="13">
        <f>'[2]Bieu 6'!J32</f>
        <v>191</v>
      </c>
      <c r="K60" s="13">
        <f>'[2]Bieu 6'!K32</f>
        <v>5</v>
      </c>
      <c r="L60" s="13">
        <f>'[2]Bieu 6'!L32</f>
        <v>438</v>
      </c>
      <c r="M60" s="13">
        <f>'[2]Bieu 6'!M32</f>
        <v>29</v>
      </c>
      <c r="N60" s="13">
        <f>'[2]Bieu 6'!N32</f>
        <v>1</v>
      </c>
      <c r="O60" s="13">
        <f>'[2]Bieu 6'!O32</f>
        <v>0</v>
      </c>
      <c r="P60" s="13">
        <f>'[2]Bieu 6'!P32</f>
        <v>19</v>
      </c>
      <c r="Q60" s="13">
        <f>'[2]Bieu 6'!Q32</f>
        <v>401</v>
      </c>
      <c r="R60" s="13">
        <f t="shared" si="3"/>
        <v>888</v>
      </c>
      <c r="S60" s="19">
        <f t="shared" si="4"/>
        <v>0.2869692532942899</v>
      </c>
      <c r="T60" s="39">
        <v>11</v>
      </c>
      <c r="U60" s="14">
        <v>54</v>
      </c>
    </row>
    <row r="61" spans="1:21" s="14" customFormat="1" ht="18" customHeight="1">
      <c r="A61" s="17">
        <v>47</v>
      </c>
      <c r="B61" s="18" t="str">
        <f>'[2]Bieu 6'!B33</f>
        <v>Quảng Nam</v>
      </c>
      <c r="C61" s="13">
        <f>'[2]Bieu 6'!C33</f>
        <v>2597</v>
      </c>
      <c r="D61" s="13">
        <f>'[2]Bieu 6'!D33</f>
        <v>1874</v>
      </c>
      <c r="E61" s="13">
        <f>'[2]Bieu 6'!E33</f>
        <v>723</v>
      </c>
      <c r="F61" s="13">
        <f>'[2]Bieu 6'!F33</f>
        <v>9</v>
      </c>
      <c r="G61" s="13">
        <f>'[2]Bieu 6'!G33</f>
        <v>0</v>
      </c>
      <c r="H61" s="13">
        <f>'[2]Bieu 6'!H33</f>
        <v>2588</v>
      </c>
      <c r="I61" s="13">
        <f>'[2]Bieu 6'!I33</f>
        <v>1776</v>
      </c>
      <c r="J61" s="13">
        <f>'[2]Bieu 6'!J33</f>
        <v>327</v>
      </c>
      <c r="K61" s="13">
        <f>'[2]Bieu 6'!K33</f>
        <v>5</v>
      </c>
      <c r="L61" s="13">
        <f>'[2]Bieu 6'!L33</f>
        <v>1053</v>
      </c>
      <c r="M61" s="13">
        <f>'[2]Bieu 6'!M33</f>
        <v>237</v>
      </c>
      <c r="N61" s="13">
        <f>'[2]Bieu 6'!N33</f>
        <v>6</v>
      </c>
      <c r="O61" s="13">
        <f>'[2]Bieu 6'!O33</f>
        <v>5</v>
      </c>
      <c r="P61" s="13">
        <f>'[2]Bieu 6'!P33</f>
        <v>143</v>
      </c>
      <c r="Q61" s="13">
        <f>'[2]Bieu 6'!Q33</f>
        <v>812</v>
      </c>
      <c r="R61" s="13">
        <f t="shared" si="3"/>
        <v>2256</v>
      </c>
      <c r="S61" s="19">
        <f t="shared" si="4"/>
        <v>0.18693693693693694</v>
      </c>
      <c r="T61" s="39">
        <v>26</v>
      </c>
      <c r="U61" s="14">
        <v>39</v>
      </c>
    </row>
    <row r="62" spans="1:21" s="14" customFormat="1" ht="18" customHeight="1">
      <c r="A62" s="20">
        <v>48</v>
      </c>
      <c r="B62" s="18" t="str">
        <f>'[1]Bieu 6'!B35</f>
        <v>Quảng Ninh</v>
      </c>
      <c r="C62" s="13">
        <f>'[1]Bieu 6'!C35</f>
        <v>3574</v>
      </c>
      <c r="D62" s="13">
        <f>'[1]Bieu 6'!D35</f>
        <v>2864</v>
      </c>
      <c r="E62" s="13">
        <f>'[1]Bieu 6'!E35</f>
        <v>710</v>
      </c>
      <c r="F62" s="13">
        <f>'[1]Bieu 6'!F35</f>
        <v>6</v>
      </c>
      <c r="G62" s="13">
        <f>'[1]Bieu 6'!G35</f>
        <v>0</v>
      </c>
      <c r="H62" s="13">
        <f>'[1]Bieu 6'!H35</f>
        <v>3568</v>
      </c>
      <c r="I62" s="13">
        <f>'[1]Bieu 6'!I35</f>
        <v>2078</v>
      </c>
      <c r="J62" s="13">
        <f>'[1]Bieu 6'!J35</f>
        <v>387</v>
      </c>
      <c r="K62" s="13">
        <f>'[1]Bieu 6'!K35</f>
        <v>12</v>
      </c>
      <c r="L62" s="13">
        <f>'[1]Bieu 6'!L35</f>
        <v>1551</v>
      </c>
      <c r="M62" s="13">
        <f>'[1]Bieu 6'!M35</f>
        <v>105</v>
      </c>
      <c r="N62" s="13">
        <f>'[1]Bieu 6'!N35</f>
        <v>8</v>
      </c>
      <c r="O62" s="13">
        <f>'[1]Bieu 6'!O35</f>
        <v>0</v>
      </c>
      <c r="P62" s="13">
        <f>'[1]Bieu 6'!P35</f>
        <v>15</v>
      </c>
      <c r="Q62" s="13">
        <f>'[1]Bieu 6'!Q35</f>
        <v>1490</v>
      </c>
      <c r="R62" s="13">
        <f t="shared" si="3"/>
        <v>3169</v>
      </c>
      <c r="S62" s="19">
        <f t="shared" si="4"/>
        <v>0.19201154956689123</v>
      </c>
      <c r="T62" s="39">
        <v>23</v>
      </c>
      <c r="U62" s="14">
        <v>35</v>
      </c>
    </row>
    <row r="63" spans="1:21" s="14" customFormat="1" ht="18" customHeight="1">
      <c r="A63" s="17">
        <v>49</v>
      </c>
      <c r="B63" s="18" t="str">
        <f>'[2]Bieu 6'!B34</f>
        <v>Quảng Ngãi</v>
      </c>
      <c r="C63" s="13">
        <f>'[2]Bieu 6'!C34</f>
        <v>3166</v>
      </c>
      <c r="D63" s="13">
        <f>'[2]Bieu 6'!D34</f>
        <v>2409</v>
      </c>
      <c r="E63" s="13">
        <f>'[2]Bieu 6'!E34</f>
        <v>757</v>
      </c>
      <c r="F63" s="13">
        <f>'[2]Bieu 6'!F34</f>
        <v>3</v>
      </c>
      <c r="G63" s="13">
        <f>'[2]Bieu 6'!G34</f>
        <v>0</v>
      </c>
      <c r="H63" s="13">
        <f>'[2]Bieu 6'!H34</f>
        <v>3163</v>
      </c>
      <c r="I63" s="13">
        <f>'[2]Bieu 6'!I34</f>
        <v>2371</v>
      </c>
      <c r="J63" s="13">
        <f>'[2]Bieu 6'!J34</f>
        <v>363</v>
      </c>
      <c r="K63" s="13">
        <f>'[2]Bieu 6'!K34</f>
        <v>0</v>
      </c>
      <c r="L63" s="13">
        <f>'[2]Bieu 6'!L34</f>
        <v>1876</v>
      </c>
      <c r="M63" s="13">
        <f>'[2]Bieu 6'!M34</f>
        <v>87</v>
      </c>
      <c r="N63" s="13">
        <f>'[2]Bieu 6'!N34</f>
        <v>2</v>
      </c>
      <c r="O63" s="13">
        <f>'[2]Bieu 6'!O34</f>
        <v>0</v>
      </c>
      <c r="P63" s="13">
        <f>'[2]Bieu 6'!P34</f>
        <v>43</v>
      </c>
      <c r="Q63" s="13">
        <f>'[2]Bieu 6'!Q34</f>
        <v>792</v>
      </c>
      <c r="R63" s="13">
        <f t="shared" si="3"/>
        <v>2800</v>
      </c>
      <c r="S63" s="19">
        <f t="shared" si="4"/>
        <v>0.1530999578237031</v>
      </c>
      <c r="T63" s="39">
        <v>33</v>
      </c>
      <c r="U63" s="14">
        <v>36</v>
      </c>
    </row>
    <row r="64" spans="1:21" s="14" customFormat="1" ht="18" customHeight="1">
      <c r="A64" s="20">
        <v>50</v>
      </c>
      <c r="B64" s="18" t="str">
        <f>'[2]Bieu 6'!B35</f>
        <v>Quảng Trị</v>
      </c>
      <c r="C64" s="13">
        <f>'[2]Bieu 6'!C35</f>
        <v>715</v>
      </c>
      <c r="D64" s="13">
        <f>'[2]Bieu 6'!D35</f>
        <v>344</v>
      </c>
      <c r="E64" s="13">
        <f>'[2]Bieu 6'!E35</f>
        <v>371</v>
      </c>
      <c r="F64" s="13">
        <f>'[2]Bieu 6'!F35</f>
        <v>0</v>
      </c>
      <c r="G64" s="13">
        <f>'[2]Bieu 6'!G35</f>
        <v>0</v>
      </c>
      <c r="H64" s="13">
        <f>'[2]Bieu 6'!H35</f>
        <v>715</v>
      </c>
      <c r="I64" s="13">
        <f>'[2]Bieu 6'!I35</f>
        <v>611</v>
      </c>
      <c r="J64" s="13">
        <f>'[2]Bieu 6'!J35</f>
        <v>155</v>
      </c>
      <c r="K64" s="13">
        <f>'[2]Bieu 6'!K35</f>
        <v>0</v>
      </c>
      <c r="L64" s="13">
        <f>'[2]Bieu 6'!L35</f>
        <v>277</v>
      </c>
      <c r="M64" s="13">
        <f>'[2]Bieu 6'!M35</f>
        <v>97</v>
      </c>
      <c r="N64" s="13">
        <f>'[2]Bieu 6'!N35</f>
        <v>2</v>
      </c>
      <c r="O64" s="13">
        <f>'[2]Bieu 6'!O35</f>
        <v>0</v>
      </c>
      <c r="P64" s="13">
        <f>'[2]Bieu 6'!P35</f>
        <v>80</v>
      </c>
      <c r="Q64" s="13">
        <f>'[2]Bieu 6'!Q35</f>
        <v>104</v>
      </c>
      <c r="R64" s="13">
        <f t="shared" si="3"/>
        <v>560</v>
      </c>
      <c r="S64" s="19">
        <f t="shared" si="4"/>
        <v>0.25368248772504093</v>
      </c>
      <c r="T64" s="39">
        <v>15</v>
      </c>
      <c r="U64" s="14">
        <v>60</v>
      </c>
    </row>
    <row r="65" spans="1:21" s="14" customFormat="1" ht="18" customHeight="1">
      <c r="A65" s="17">
        <v>51</v>
      </c>
      <c r="B65" s="18" t="str">
        <f>'[2]Bieu 6'!B36</f>
        <v>Sóc Trăng</v>
      </c>
      <c r="C65" s="13">
        <f>'[2]Bieu 6'!C36</f>
        <v>5023</v>
      </c>
      <c r="D65" s="13">
        <f>'[2]Bieu 6'!D36</f>
        <v>4162</v>
      </c>
      <c r="E65" s="13">
        <f>'[2]Bieu 6'!E36</f>
        <v>861</v>
      </c>
      <c r="F65" s="13">
        <f>'[2]Bieu 6'!F36</f>
        <v>3</v>
      </c>
      <c r="G65" s="13">
        <f>'[2]Bieu 6'!G36</f>
        <v>0</v>
      </c>
      <c r="H65" s="13">
        <f>'[2]Bieu 6'!H36</f>
        <v>5020</v>
      </c>
      <c r="I65" s="13">
        <f>'[2]Bieu 6'!I36</f>
        <v>4339</v>
      </c>
      <c r="J65" s="13">
        <f>'[2]Bieu 6'!J36</f>
        <v>418</v>
      </c>
      <c r="K65" s="13">
        <f>'[2]Bieu 6'!K36</f>
        <v>8</v>
      </c>
      <c r="L65" s="13">
        <f>'[2]Bieu 6'!L36</f>
        <v>2965</v>
      </c>
      <c r="M65" s="13">
        <f>'[2]Bieu 6'!M36</f>
        <v>841</v>
      </c>
      <c r="N65" s="13">
        <f>'[2]Bieu 6'!N36</f>
        <v>19</v>
      </c>
      <c r="O65" s="13">
        <f>'[2]Bieu 6'!O36</f>
        <v>0</v>
      </c>
      <c r="P65" s="13">
        <f>'[2]Bieu 6'!P36</f>
        <v>88</v>
      </c>
      <c r="Q65" s="13">
        <f>'[2]Bieu 6'!Q36</f>
        <v>681</v>
      </c>
      <c r="R65" s="13">
        <f t="shared" si="3"/>
        <v>4594</v>
      </c>
      <c r="S65" s="19">
        <f t="shared" si="4"/>
        <v>0.0981793039870938</v>
      </c>
      <c r="T65" s="39">
        <v>48</v>
      </c>
      <c r="U65" s="14">
        <v>27</v>
      </c>
    </row>
    <row r="66" spans="1:21" s="14" customFormat="1" ht="18" customHeight="1">
      <c r="A66" s="20">
        <v>52</v>
      </c>
      <c r="B66" s="18" t="str">
        <f>'[1]Bieu 6'!B36</f>
        <v>Sơn La</v>
      </c>
      <c r="C66" s="13">
        <f>'[1]Bieu 6'!C36</f>
        <v>1538</v>
      </c>
      <c r="D66" s="13">
        <f>'[1]Bieu 6'!D36</f>
        <v>1300</v>
      </c>
      <c r="E66" s="13">
        <f>'[1]Bieu 6'!E36</f>
        <v>238</v>
      </c>
      <c r="F66" s="13">
        <f>'[1]Bieu 6'!F36</f>
        <v>2</v>
      </c>
      <c r="G66" s="13">
        <f>'[1]Bieu 6'!G36</f>
        <v>0</v>
      </c>
      <c r="H66" s="13">
        <f>'[1]Bieu 6'!H36</f>
        <v>1536</v>
      </c>
      <c r="I66" s="13">
        <f>'[1]Bieu 6'!I36</f>
        <v>873</v>
      </c>
      <c r="J66" s="13">
        <f>'[1]Bieu 6'!J36</f>
        <v>131</v>
      </c>
      <c r="K66" s="13">
        <f>'[1]Bieu 6'!K36</f>
        <v>3</v>
      </c>
      <c r="L66" s="13">
        <f>'[1]Bieu 6'!L36</f>
        <v>546</v>
      </c>
      <c r="M66" s="13">
        <f>'[1]Bieu 6'!M36</f>
        <v>146</v>
      </c>
      <c r="N66" s="13">
        <f>'[1]Bieu 6'!N36</f>
        <v>7</v>
      </c>
      <c r="O66" s="13">
        <f>'[1]Bieu 6'!O36</f>
        <v>0</v>
      </c>
      <c r="P66" s="13">
        <f>'[1]Bieu 6'!P36</f>
        <v>40</v>
      </c>
      <c r="Q66" s="13">
        <f>'[1]Bieu 6'!Q36</f>
        <v>663</v>
      </c>
      <c r="R66" s="13">
        <f t="shared" si="3"/>
        <v>1402</v>
      </c>
      <c r="S66" s="19">
        <f t="shared" si="4"/>
        <v>0.15349369988545247</v>
      </c>
      <c r="T66" s="39">
        <v>32</v>
      </c>
      <c r="U66" s="14">
        <v>51</v>
      </c>
    </row>
    <row r="67" spans="1:21" s="14" customFormat="1" ht="18" customHeight="1">
      <c r="A67" s="17">
        <v>53</v>
      </c>
      <c r="B67" s="18" t="str">
        <f>'[2]Bieu 6'!B37</f>
        <v>Tây Ninh</v>
      </c>
      <c r="C67" s="13">
        <f>'[2]Bieu 6'!C37</f>
        <v>17125</v>
      </c>
      <c r="D67" s="13">
        <f>'[2]Bieu 6'!D37</f>
        <v>15499</v>
      </c>
      <c r="E67" s="13">
        <f>'[2]Bieu 6'!E37</f>
        <v>1626</v>
      </c>
      <c r="F67" s="13">
        <f>'[2]Bieu 6'!F37</f>
        <v>19</v>
      </c>
      <c r="G67" s="13">
        <f>'[2]Bieu 6'!G37</f>
        <v>0</v>
      </c>
      <c r="H67" s="13">
        <f>'[2]Bieu 6'!H37</f>
        <v>17106</v>
      </c>
      <c r="I67" s="13">
        <f>'[2]Bieu 6'!I37</f>
        <v>15222</v>
      </c>
      <c r="J67" s="13">
        <f>'[2]Bieu 6'!J37</f>
        <v>581</v>
      </c>
      <c r="K67" s="13">
        <f>'[2]Bieu 6'!K37</f>
        <v>44</v>
      </c>
      <c r="L67" s="13">
        <f>'[2]Bieu 6'!L37</f>
        <v>10441</v>
      </c>
      <c r="M67" s="13">
        <f>'[2]Bieu 6'!M37</f>
        <v>2593</v>
      </c>
      <c r="N67" s="13">
        <f>'[2]Bieu 6'!N37</f>
        <v>18</v>
      </c>
      <c r="O67" s="13">
        <f>'[2]Bieu 6'!O37</f>
        <v>2</v>
      </c>
      <c r="P67" s="13">
        <f>'[2]Bieu 6'!P37</f>
        <v>1543</v>
      </c>
      <c r="Q67" s="13">
        <f>'[2]Bieu 6'!Q37</f>
        <v>1884</v>
      </c>
      <c r="R67" s="13">
        <f t="shared" si="3"/>
        <v>16481</v>
      </c>
      <c r="S67" s="19">
        <f t="shared" si="4"/>
        <v>0.04105899356194981</v>
      </c>
      <c r="T67" s="39">
        <v>63</v>
      </c>
      <c r="U67" s="14">
        <v>2</v>
      </c>
    </row>
    <row r="68" spans="1:21" s="14" customFormat="1" ht="18" customHeight="1">
      <c r="A68" s="20">
        <v>54</v>
      </c>
      <c r="B68" s="18" t="str">
        <f>'[2]Bieu 6'!B38</f>
        <v>Tiền Giang</v>
      </c>
      <c r="C68" s="13">
        <f>'[2]Bieu 6'!C38</f>
        <v>11601</v>
      </c>
      <c r="D68" s="13">
        <f>'[2]Bieu 6'!D38</f>
        <v>10117</v>
      </c>
      <c r="E68" s="13">
        <f>'[2]Bieu 6'!E38</f>
        <v>1484</v>
      </c>
      <c r="F68" s="13">
        <f>'[2]Bieu 6'!F38</f>
        <v>7</v>
      </c>
      <c r="G68" s="13">
        <f>'[2]Bieu 6'!G38</f>
        <v>0</v>
      </c>
      <c r="H68" s="13">
        <f>'[2]Bieu 6'!H38</f>
        <v>11594</v>
      </c>
      <c r="I68" s="13">
        <f>'[2]Bieu 6'!I38</f>
        <v>8499</v>
      </c>
      <c r="J68" s="13">
        <f>'[2]Bieu 6'!J38</f>
        <v>405</v>
      </c>
      <c r="K68" s="13">
        <f>'[2]Bieu 6'!K38</f>
        <v>13</v>
      </c>
      <c r="L68" s="13">
        <f>'[2]Bieu 6'!L38</f>
        <v>6036</v>
      </c>
      <c r="M68" s="13">
        <f>'[2]Bieu 6'!M38</f>
        <v>1841</v>
      </c>
      <c r="N68" s="13">
        <f>'[2]Bieu 6'!N38</f>
        <v>16</v>
      </c>
      <c r="O68" s="13">
        <f>'[2]Bieu 6'!O38</f>
        <v>0</v>
      </c>
      <c r="P68" s="13">
        <f>'[2]Bieu 6'!P38</f>
        <v>188</v>
      </c>
      <c r="Q68" s="13">
        <f>'[2]Bieu 6'!Q38</f>
        <v>3095</v>
      </c>
      <c r="R68" s="13">
        <f t="shared" si="3"/>
        <v>11176</v>
      </c>
      <c r="S68" s="19">
        <f t="shared" si="4"/>
        <v>0.049182256736086595</v>
      </c>
      <c r="T68" s="39">
        <v>62</v>
      </c>
      <c r="U68" s="14">
        <v>6</v>
      </c>
    </row>
    <row r="69" spans="1:21" s="14" customFormat="1" ht="18" customHeight="1">
      <c r="A69" s="17">
        <v>55</v>
      </c>
      <c r="B69" s="18" t="str">
        <f>'[2]Bieu 6'!B39</f>
        <v>TT Huế</v>
      </c>
      <c r="C69" s="13">
        <f>'[2]Bieu 6'!C39</f>
        <v>2174</v>
      </c>
      <c r="D69" s="13">
        <f>'[2]Bieu 6'!D39</f>
        <v>1598</v>
      </c>
      <c r="E69" s="13">
        <f>'[2]Bieu 6'!E39</f>
        <v>576</v>
      </c>
      <c r="F69" s="13">
        <f>'[2]Bieu 6'!F39</f>
        <v>22</v>
      </c>
      <c r="G69" s="13">
        <f>'[2]Bieu 6'!G39</f>
        <v>0</v>
      </c>
      <c r="H69" s="13">
        <f>'[2]Bieu 6'!H39</f>
        <v>2152</v>
      </c>
      <c r="I69" s="13">
        <f>'[2]Bieu 6'!I39</f>
        <v>1979</v>
      </c>
      <c r="J69" s="13">
        <f>'[2]Bieu 6'!J39</f>
        <v>236</v>
      </c>
      <c r="K69" s="13">
        <f>'[2]Bieu 6'!K39</f>
        <v>14</v>
      </c>
      <c r="L69" s="13">
        <f>'[2]Bieu 6'!L39</f>
        <v>797</v>
      </c>
      <c r="M69" s="13">
        <f>'[2]Bieu 6'!M39</f>
        <v>655</v>
      </c>
      <c r="N69" s="13">
        <f>'[2]Bieu 6'!N39</f>
        <v>0</v>
      </c>
      <c r="O69" s="13">
        <f>'[2]Bieu 6'!O39</f>
        <v>6</v>
      </c>
      <c r="P69" s="13">
        <f>'[2]Bieu 6'!P39</f>
        <v>271</v>
      </c>
      <c r="Q69" s="13">
        <f>'[2]Bieu 6'!Q39</f>
        <v>173</v>
      </c>
      <c r="R69" s="13">
        <f t="shared" si="3"/>
        <v>1902</v>
      </c>
      <c r="S69" s="19">
        <f t="shared" si="4"/>
        <v>0.12632642748863063</v>
      </c>
      <c r="T69" s="39">
        <v>36</v>
      </c>
      <c r="U69" s="14">
        <v>46</v>
      </c>
    </row>
    <row r="70" spans="1:21" s="14" customFormat="1" ht="18" customHeight="1">
      <c r="A70" s="20">
        <v>56</v>
      </c>
      <c r="B70" s="18" t="str">
        <f>'[1]Bieu 6'!B37</f>
        <v>Tuyên Quang</v>
      </c>
      <c r="C70" s="13">
        <f>'[1]Bieu 6'!C37</f>
        <v>1809</v>
      </c>
      <c r="D70" s="13">
        <f>'[1]Bieu 6'!D37</f>
        <v>1288</v>
      </c>
      <c r="E70" s="13">
        <f>'[1]Bieu 6'!E37</f>
        <v>521</v>
      </c>
      <c r="F70" s="13">
        <f>'[1]Bieu 6'!F37</f>
        <v>3</v>
      </c>
      <c r="G70" s="13">
        <f>'[1]Bieu 6'!G37</f>
        <v>0</v>
      </c>
      <c r="H70" s="13">
        <f>'[1]Bieu 6'!H37</f>
        <v>1806</v>
      </c>
      <c r="I70" s="13">
        <f>'[1]Bieu 6'!I37</f>
        <v>1013</v>
      </c>
      <c r="J70" s="13">
        <f>'[1]Bieu 6'!J37</f>
        <v>279</v>
      </c>
      <c r="K70" s="13">
        <f>'[1]Bieu 6'!K37</f>
        <v>18</v>
      </c>
      <c r="L70" s="13">
        <f>'[1]Bieu 6'!L37</f>
        <v>416</v>
      </c>
      <c r="M70" s="13">
        <f>'[1]Bieu 6'!M37</f>
        <v>299</v>
      </c>
      <c r="N70" s="13">
        <f>'[1]Bieu 6'!N37</f>
        <v>0</v>
      </c>
      <c r="O70" s="13">
        <f>'[1]Bieu 6'!O37</f>
        <v>0</v>
      </c>
      <c r="P70" s="13">
        <f>'[1]Bieu 6'!P37</f>
        <v>1</v>
      </c>
      <c r="Q70" s="13">
        <f>'[1]Bieu 6'!Q37</f>
        <v>793</v>
      </c>
      <c r="R70" s="13">
        <f t="shared" si="3"/>
        <v>1509</v>
      </c>
      <c r="S70" s="19">
        <f t="shared" si="4"/>
        <v>0.29318854886475815</v>
      </c>
      <c r="T70" s="39">
        <v>10</v>
      </c>
      <c r="U70" s="14">
        <v>47</v>
      </c>
    </row>
    <row r="71" spans="1:21" s="14" customFormat="1" ht="18" customHeight="1">
      <c r="A71" s="17">
        <v>57</v>
      </c>
      <c r="B71" s="18" t="str">
        <f>'[1]Bieu 6'!B38</f>
        <v>Thái Bình</v>
      </c>
      <c r="C71" s="13">
        <f>'[1]Bieu 6'!C38</f>
        <v>2862</v>
      </c>
      <c r="D71" s="13">
        <f>'[1]Bieu 6'!D38</f>
        <v>2266</v>
      </c>
      <c r="E71" s="13">
        <f>'[1]Bieu 6'!E38</f>
        <v>596</v>
      </c>
      <c r="F71" s="13">
        <f>'[1]Bieu 6'!F38</f>
        <v>4</v>
      </c>
      <c r="G71" s="13">
        <f>'[1]Bieu 6'!G38</f>
        <v>0</v>
      </c>
      <c r="H71" s="13">
        <f>'[1]Bieu 6'!H38</f>
        <v>2859</v>
      </c>
      <c r="I71" s="13">
        <f>'[1]Bieu 6'!I38</f>
        <v>1697</v>
      </c>
      <c r="J71" s="13">
        <f>'[1]Bieu 6'!J38</f>
        <v>271</v>
      </c>
      <c r="K71" s="13">
        <f>'[1]Bieu 6'!K38</f>
        <v>2</v>
      </c>
      <c r="L71" s="13">
        <f>'[1]Bieu 6'!L38</f>
        <v>985</v>
      </c>
      <c r="M71" s="13">
        <f>'[1]Bieu 6'!M38</f>
        <v>337</v>
      </c>
      <c r="N71" s="13">
        <f>'[1]Bieu 6'!N38</f>
        <v>19</v>
      </c>
      <c r="O71" s="13">
        <f>'[1]Bieu 6'!O38</f>
        <v>0</v>
      </c>
      <c r="P71" s="13">
        <f>'[1]Bieu 6'!P38</f>
        <v>83</v>
      </c>
      <c r="Q71" s="13">
        <f>'[1]Bieu 6'!Q38</f>
        <v>1162</v>
      </c>
      <c r="R71" s="13">
        <f t="shared" si="3"/>
        <v>2586</v>
      </c>
      <c r="S71" s="19">
        <f t="shared" si="4"/>
        <v>0.16087212728344136</v>
      </c>
      <c r="T71" s="39">
        <v>31</v>
      </c>
      <c r="U71" s="14">
        <v>38</v>
      </c>
    </row>
    <row r="72" spans="1:21" s="14" customFormat="1" ht="18" customHeight="1">
      <c r="A72" s="20">
        <v>58</v>
      </c>
      <c r="B72" s="18" t="str">
        <f>'[1]Bieu 6'!B39</f>
        <v>Thái Nguyên</v>
      </c>
      <c r="C72" s="13">
        <f>'[1]Bieu 6'!C39</f>
        <v>4280</v>
      </c>
      <c r="D72" s="13">
        <f>'[1]Bieu 6'!D39</f>
        <v>3257</v>
      </c>
      <c r="E72" s="13">
        <f>'[1]Bieu 6'!E39</f>
        <v>1023</v>
      </c>
      <c r="F72" s="13">
        <f>'[1]Bieu 6'!F39</f>
        <v>11</v>
      </c>
      <c r="G72" s="13">
        <f>'[1]Bieu 6'!G39</f>
        <v>0</v>
      </c>
      <c r="H72" s="13">
        <f>'[1]Bieu 6'!H39</f>
        <v>4269</v>
      </c>
      <c r="I72" s="13">
        <f>'[1]Bieu 6'!I39</f>
        <v>1613</v>
      </c>
      <c r="J72" s="13">
        <f>'[1]Bieu 6'!J39</f>
        <v>284</v>
      </c>
      <c r="K72" s="13">
        <f>'[1]Bieu 6'!K39</f>
        <v>3</v>
      </c>
      <c r="L72" s="13">
        <f>'[1]Bieu 6'!L39</f>
        <v>1222</v>
      </c>
      <c r="M72" s="13">
        <f>'[1]Bieu 6'!M39</f>
        <v>47</v>
      </c>
      <c r="N72" s="13">
        <f>'[1]Bieu 6'!N39</f>
        <v>6</v>
      </c>
      <c r="O72" s="13">
        <f>'[1]Bieu 6'!O39</f>
        <v>0</v>
      </c>
      <c r="P72" s="13">
        <f>'[1]Bieu 6'!P39</f>
        <v>51</v>
      </c>
      <c r="Q72" s="13">
        <f>'[1]Bieu 6'!Q39</f>
        <v>2656</v>
      </c>
      <c r="R72" s="13">
        <f t="shared" si="3"/>
        <v>3982</v>
      </c>
      <c r="S72" s="19">
        <f t="shared" si="4"/>
        <v>0.17792932424054556</v>
      </c>
      <c r="T72" s="39">
        <v>27</v>
      </c>
      <c r="U72" s="14">
        <v>29</v>
      </c>
    </row>
    <row r="73" spans="1:21" s="14" customFormat="1" ht="18" customHeight="1">
      <c r="A73" s="17">
        <v>59</v>
      </c>
      <c r="B73" s="18" t="str">
        <f>'[1]Bieu 6'!B40</f>
        <v>Thanh Hóa</v>
      </c>
      <c r="C73" s="13">
        <f>'[1]Bieu 6'!C40</f>
        <v>5602</v>
      </c>
      <c r="D73" s="13">
        <f>'[1]Bieu 6'!D40</f>
        <v>4474</v>
      </c>
      <c r="E73" s="13">
        <f>'[1]Bieu 6'!E40</f>
        <v>1128</v>
      </c>
      <c r="F73" s="13">
        <f>'[1]Bieu 6'!F40</f>
        <v>7</v>
      </c>
      <c r="G73" s="13">
        <f>'[1]Bieu 6'!G40</f>
        <v>0</v>
      </c>
      <c r="H73" s="13">
        <f>'[1]Bieu 6'!H40</f>
        <v>5595</v>
      </c>
      <c r="I73" s="13">
        <f>'[1]Bieu 6'!I40</f>
        <v>3393</v>
      </c>
      <c r="J73" s="13">
        <f>'[1]Bieu 6'!J40</f>
        <v>522</v>
      </c>
      <c r="K73" s="13">
        <f>'[1]Bieu 6'!K40</f>
        <v>33</v>
      </c>
      <c r="L73" s="13">
        <f>'[1]Bieu 6'!L40</f>
        <v>1919</v>
      </c>
      <c r="M73" s="13">
        <f>'[1]Bieu 6'!M40</f>
        <v>654</v>
      </c>
      <c r="N73" s="13">
        <f>'[1]Bieu 6'!N40</f>
        <v>5</v>
      </c>
      <c r="O73" s="13">
        <f>'[1]Bieu 6'!O40</f>
        <v>1</v>
      </c>
      <c r="P73" s="13">
        <f>'[1]Bieu 6'!P40</f>
        <v>259</v>
      </c>
      <c r="Q73" s="13">
        <f>'[1]Bieu 6'!Q40</f>
        <v>2202</v>
      </c>
      <c r="R73" s="13">
        <f t="shared" si="3"/>
        <v>5040</v>
      </c>
      <c r="S73" s="19">
        <f t="shared" si="4"/>
        <v>0.16357206012378425</v>
      </c>
      <c r="T73" s="39">
        <v>28</v>
      </c>
      <c r="U73" s="14">
        <v>21</v>
      </c>
    </row>
    <row r="74" spans="1:21" s="14" customFormat="1" ht="18" customHeight="1">
      <c r="A74" s="20">
        <v>60</v>
      </c>
      <c r="B74" s="18" t="str">
        <f>'[2]Bieu 6'!B40</f>
        <v>Trà Vinh</v>
      </c>
      <c r="C74" s="13">
        <f>'[2]Bieu 6'!C40</f>
        <v>5742</v>
      </c>
      <c r="D74" s="13">
        <f>'[2]Bieu 6'!D40</f>
        <v>4965</v>
      </c>
      <c r="E74" s="13">
        <f>'[2]Bieu 6'!E40</f>
        <v>777</v>
      </c>
      <c r="F74" s="13">
        <f>'[2]Bieu 6'!F40</f>
        <v>11</v>
      </c>
      <c r="G74" s="13">
        <f>'[2]Bieu 6'!G40</f>
        <v>0</v>
      </c>
      <c r="H74" s="13">
        <f>'[2]Bieu 6'!H40</f>
        <v>5731</v>
      </c>
      <c r="I74" s="13">
        <f>'[2]Bieu 6'!I40</f>
        <v>5006</v>
      </c>
      <c r="J74" s="13">
        <f>'[2]Bieu 6'!J40</f>
        <v>253</v>
      </c>
      <c r="K74" s="13">
        <f>'[2]Bieu 6'!K40</f>
        <v>7</v>
      </c>
      <c r="L74" s="13">
        <f>'[2]Bieu 6'!L40</f>
        <v>3429</v>
      </c>
      <c r="M74" s="13">
        <f>'[2]Bieu 6'!M40</f>
        <v>404</v>
      </c>
      <c r="N74" s="13">
        <f>'[2]Bieu 6'!N40</f>
        <v>4</v>
      </c>
      <c r="O74" s="13">
        <f>'[2]Bieu 6'!O40</f>
        <v>0</v>
      </c>
      <c r="P74" s="13">
        <f>'[2]Bieu 6'!P40</f>
        <v>909</v>
      </c>
      <c r="Q74" s="13">
        <f>'[2]Bieu 6'!Q40</f>
        <v>725</v>
      </c>
      <c r="R74" s="13">
        <f t="shared" si="3"/>
        <v>5471</v>
      </c>
      <c r="S74" s="19">
        <f t="shared" si="4"/>
        <v>0.0519376747902517</v>
      </c>
      <c r="T74" s="39">
        <v>61</v>
      </c>
      <c r="U74" s="14">
        <v>19</v>
      </c>
    </row>
    <row r="75" spans="1:21" s="14" customFormat="1" ht="18" customHeight="1">
      <c r="A75" s="17">
        <v>61</v>
      </c>
      <c r="B75" s="18" t="str">
        <f>'[2]Bieu 6'!B41</f>
        <v>Vĩnh Long</v>
      </c>
      <c r="C75" s="13">
        <f>'[2]Bieu 6'!C41</f>
        <v>5807</v>
      </c>
      <c r="D75" s="13">
        <f>'[2]Bieu 6'!D41</f>
        <v>4485</v>
      </c>
      <c r="E75" s="13">
        <f>'[2]Bieu 6'!E41</f>
        <v>1322</v>
      </c>
      <c r="F75" s="13">
        <f>'[2]Bieu 6'!F41</f>
        <v>26</v>
      </c>
      <c r="G75" s="13">
        <f>'[2]Bieu 6'!G41</f>
        <v>0</v>
      </c>
      <c r="H75" s="13">
        <f>'[2]Bieu 6'!H41</f>
        <v>5781</v>
      </c>
      <c r="I75" s="13">
        <f>'[2]Bieu 6'!I41</f>
        <v>4736</v>
      </c>
      <c r="J75" s="13">
        <f>'[2]Bieu 6'!J41</f>
        <v>426</v>
      </c>
      <c r="K75" s="13">
        <f>'[2]Bieu 6'!K41</f>
        <v>5</v>
      </c>
      <c r="L75" s="13">
        <f>'[2]Bieu 6'!L41</f>
        <v>3436</v>
      </c>
      <c r="M75" s="13">
        <f>'[2]Bieu 6'!M41</f>
        <v>719</v>
      </c>
      <c r="N75" s="13">
        <f>'[2]Bieu 6'!N41</f>
        <v>9</v>
      </c>
      <c r="O75" s="13">
        <f>'[2]Bieu 6'!O41</f>
        <v>0</v>
      </c>
      <c r="P75" s="13">
        <f>'[2]Bieu 6'!P41</f>
        <v>141</v>
      </c>
      <c r="Q75" s="13">
        <f>'[2]Bieu 6'!Q41</f>
        <v>1045</v>
      </c>
      <c r="R75" s="13">
        <f t="shared" si="3"/>
        <v>5350</v>
      </c>
      <c r="S75" s="19">
        <f t="shared" si="4"/>
        <v>0.09100506756756757</v>
      </c>
      <c r="T75" s="39">
        <v>50</v>
      </c>
      <c r="U75" s="14">
        <v>17</v>
      </c>
    </row>
    <row r="76" spans="1:21" s="14" customFormat="1" ht="18" customHeight="1">
      <c r="A76" s="20">
        <v>62</v>
      </c>
      <c r="B76" s="18" t="str">
        <f>'[1]Bieu 6'!B41</f>
        <v>Vĩnh Phúc</v>
      </c>
      <c r="C76" s="13">
        <f>'[1]Bieu 6'!C41</f>
        <v>2408</v>
      </c>
      <c r="D76" s="13">
        <f>'[1]Bieu 6'!D41</f>
        <v>1647</v>
      </c>
      <c r="E76" s="13">
        <f>'[1]Bieu 6'!E41</f>
        <v>761</v>
      </c>
      <c r="F76" s="13">
        <f>'[1]Bieu 6'!F41</f>
        <v>13</v>
      </c>
      <c r="G76" s="13">
        <f>'[1]Bieu 6'!G41</f>
        <v>0</v>
      </c>
      <c r="H76" s="13">
        <f>'[1]Bieu 6'!H41</f>
        <v>2395</v>
      </c>
      <c r="I76" s="13">
        <f>'[1]Bieu 6'!I41</f>
        <v>1414</v>
      </c>
      <c r="J76" s="13">
        <f>'[1]Bieu 6'!J41</f>
        <v>516</v>
      </c>
      <c r="K76" s="13">
        <f>'[1]Bieu 6'!K41</f>
        <v>6</v>
      </c>
      <c r="L76" s="13">
        <f>'[1]Bieu 6'!L41</f>
        <v>749</v>
      </c>
      <c r="M76" s="13">
        <f>'[1]Bieu 6'!M41</f>
        <v>25</v>
      </c>
      <c r="N76" s="13">
        <f>'[1]Bieu 6'!N41</f>
        <v>3</v>
      </c>
      <c r="O76" s="13">
        <f>'[1]Bieu 6'!O41</f>
        <v>0</v>
      </c>
      <c r="P76" s="13">
        <f>'[1]Bieu 6'!P41</f>
        <v>115</v>
      </c>
      <c r="Q76" s="13">
        <f>'[1]Bieu 6'!Q41</f>
        <v>981</v>
      </c>
      <c r="R76" s="13">
        <f t="shared" si="3"/>
        <v>1873</v>
      </c>
      <c r="S76" s="19">
        <f t="shared" si="4"/>
        <v>0.36916548797736914</v>
      </c>
      <c r="T76" s="39">
        <v>7</v>
      </c>
      <c r="U76" s="14">
        <v>41</v>
      </c>
    </row>
    <row r="77" spans="1:21" s="14" customFormat="1" ht="18" customHeight="1">
      <c r="A77" s="17">
        <v>63</v>
      </c>
      <c r="B77" s="18" t="str">
        <f>'[1]Bieu 6'!B42</f>
        <v>Yên Bái</v>
      </c>
      <c r="C77" s="13">
        <f>'[1]Bieu 6'!C42</f>
        <v>1691</v>
      </c>
      <c r="D77" s="13">
        <f>'[1]Bieu 6'!D42</f>
        <v>1199</v>
      </c>
      <c r="E77" s="13">
        <f>'[1]Bieu 6'!E42</f>
        <v>492</v>
      </c>
      <c r="F77" s="13">
        <f>'[1]Bieu 6'!F42</f>
        <v>3</v>
      </c>
      <c r="G77" s="13">
        <f>'[1]Bieu 6'!G42</f>
        <v>0</v>
      </c>
      <c r="H77" s="13">
        <f>'[1]Bieu 6'!H42</f>
        <v>1688</v>
      </c>
      <c r="I77" s="13">
        <f>'[1]Bieu 6'!I42</f>
        <v>768</v>
      </c>
      <c r="J77" s="13">
        <f>'[1]Bieu 6'!J42</f>
        <v>269</v>
      </c>
      <c r="K77" s="13">
        <f>'[1]Bieu 6'!K42</f>
        <v>2</v>
      </c>
      <c r="L77" s="13">
        <f>'[1]Bieu 6'!L42</f>
        <v>394</v>
      </c>
      <c r="M77" s="13">
        <f>'[1]Bieu 6'!M42</f>
        <v>97</v>
      </c>
      <c r="N77" s="13">
        <f>'[1]Bieu 6'!N42</f>
        <v>5</v>
      </c>
      <c r="O77" s="13">
        <f>'[1]Bieu 6'!O42</f>
        <v>0</v>
      </c>
      <c r="P77" s="13">
        <f>'[1]Bieu 6'!P42</f>
        <v>1</v>
      </c>
      <c r="Q77" s="13">
        <f>'[1]Bieu 6'!Q42</f>
        <v>920</v>
      </c>
      <c r="R77" s="13">
        <f t="shared" si="3"/>
        <v>1417</v>
      </c>
      <c r="S77" s="19">
        <f t="shared" si="4"/>
        <v>0.3528645833333333</v>
      </c>
      <c r="T77" s="39">
        <v>8</v>
      </c>
      <c r="U77" s="14">
        <v>49</v>
      </c>
    </row>
    <row r="78" spans="2:20" ht="15.75">
      <c r="B78" s="63"/>
      <c r="C78" s="63"/>
      <c r="D78" s="63"/>
      <c r="E78" s="63"/>
      <c r="F78" s="21"/>
      <c r="G78" s="21"/>
      <c r="H78" s="22"/>
      <c r="I78" s="22"/>
      <c r="J78" s="22"/>
      <c r="K78" s="22"/>
      <c r="L78" s="22"/>
      <c r="M78" s="22"/>
      <c r="N78" s="22"/>
      <c r="O78" s="60" t="s">
        <v>46</v>
      </c>
      <c r="P78" s="60"/>
      <c r="Q78" s="60"/>
      <c r="R78" s="60"/>
      <c r="S78" s="60"/>
      <c r="T78" s="38"/>
    </row>
    <row r="79" spans="2:17" ht="15.75" customHeight="1">
      <c r="B79" s="23"/>
      <c r="C79" s="53" t="s">
        <v>39</v>
      </c>
      <c r="D79" s="53"/>
      <c r="E79" s="53"/>
      <c r="F79" s="24"/>
      <c r="G79" s="24"/>
      <c r="H79" s="25"/>
      <c r="I79" s="25"/>
      <c r="J79" s="25"/>
      <c r="K79" s="25"/>
      <c r="L79" s="25"/>
      <c r="M79" s="25"/>
      <c r="N79" s="54" t="s">
        <v>40</v>
      </c>
      <c r="O79" s="54"/>
      <c r="P79" s="54"/>
      <c r="Q79" s="54"/>
    </row>
    <row r="80" spans="2:17" ht="12.75">
      <c r="B80" s="23"/>
      <c r="N80" s="26"/>
      <c r="O80" s="26"/>
      <c r="P80" s="26"/>
      <c r="Q80" s="26"/>
    </row>
    <row r="81" spans="2:17" ht="12.75">
      <c r="B81" s="23"/>
      <c r="N81" s="26"/>
      <c r="O81" s="26"/>
      <c r="P81" s="26"/>
      <c r="Q81" s="26"/>
    </row>
    <row r="82" spans="2:17" ht="12.75">
      <c r="B82" s="23"/>
      <c r="N82" s="26"/>
      <c r="O82" s="26"/>
      <c r="P82" s="26"/>
      <c r="Q82" s="26"/>
    </row>
    <row r="83" spans="2:17" ht="12.75">
      <c r="B83" s="23"/>
      <c r="N83" s="26"/>
      <c r="O83" s="26"/>
      <c r="P83" s="26"/>
      <c r="Q83" s="26"/>
    </row>
    <row r="84" spans="2:17" ht="11.25" customHeight="1">
      <c r="B84" s="23"/>
      <c r="N84" s="26"/>
      <c r="O84" s="26"/>
      <c r="P84" s="26"/>
      <c r="Q84" s="26"/>
    </row>
    <row r="85" spans="2:17" ht="12.75">
      <c r="B85" s="23"/>
      <c r="N85" s="26"/>
      <c r="O85" s="26"/>
      <c r="P85" s="26"/>
      <c r="Q85" s="26"/>
    </row>
    <row r="86" spans="2:17" ht="15.75">
      <c r="B86" s="23"/>
      <c r="C86" s="53" t="s">
        <v>41</v>
      </c>
      <c r="D86" s="53"/>
      <c r="E86" s="53"/>
      <c r="F86" s="24"/>
      <c r="G86" s="24"/>
      <c r="N86" s="55" t="s">
        <v>42</v>
      </c>
      <c r="O86" s="55"/>
      <c r="P86" s="55"/>
      <c r="Q86" s="55"/>
    </row>
    <row r="87" ht="12.75">
      <c r="B87" s="23"/>
    </row>
  </sheetData>
  <sheetProtection/>
  <mergeCells count="36">
    <mergeCell ref="B1:G1"/>
    <mergeCell ref="B2:G2"/>
    <mergeCell ref="O78:S78"/>
    <mergeCell ref="D9:E9"/>
    <mergeCell ref="D10:D12"/>
    <mergeCell ref="E10:E12"/>
    <mergeCell ref="A13:B13"/>
    <mergeCell ref="B78:E78"/>
    <mergeCell ref="M11:M12"/>
    <mergeCell ref="N11:N12"/>
    <mergeCell ref="C79:E79"/>
    <mergeCell ref="N79:Q79"/>
    <mergeCell ref="C86:E86"/>
    <mergeCell ref="N86:Q86"/>
    <mergeCell ref="P11:P12"/>
    <mergeCell ref="I10:I12"/>
    <mergeCell ref="J10:P10"/>
    <mergeCell ref="J11:J12"/>
    <mergeCell ref="K11:K12"/>
    <mergeCell ref="L11:L12"/>
    <mergeCell ref="R8:R12"/>
    <mergeCell ref="S8:S12"/>
    <mergeCell ref="C9:C12"/>
    <mergeCell ref="H9:H12"/>
    <mergeCell ref="I9:P9"/>
    <mergeCell ref="Q9:Q12"/>
    <mergeCell ref="A3:L3"/>
    <mergeCell ref="A4:S6"/>
    <mergeCell ref="P7:S7"/>
    <mergeCell ref="A8:A12"/>
    <mergeCell ref="B8:B12"/>
    <mergeCell ref="C8:E8"/>
    <mergeCell ref="F8:F12"/>
    <mergeCell ref="G8:G12"/>
    <mergeCell ref="O11:O12"/>
    <mergeCell ref="H8:Q8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87"/>
  <sheetViews>
    <sheetView tabSelected="1" view="pageBreakPreview" zoomScale="115" zoomScaleSheetLayoutView="115" workbookViewId="0" topLeftCell="A1">
      <selection activeCell="A4" sqref="A4:T6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3" width="7.25390625" style="1" customWidth="1"/>
    <col min="4" max="5" width="6.875" style="1" customWidth="1"/>
    <col min="6" max="6" width="5.50390625" style="1" customWidth="1"/>
    <col min="7" max="7" width="5.875" style="1" customWidth="1"/>
    <col min="8" max="8" width="7.00390625" style="1" customWidth="1"/>
    <col min="9" max="9" width="6.625" style="1" customWidth="1"/>
    <col min="10" max="10" width="6.875" style="1" customWidth="1"/>
    <col min="11" max="12" width="6.625" style="1" customWidth="1"/>
    <col min="13" max="13" width="7.625" style="1" customWidth="1"/>
    <col min="14" max="15" width="6.50390625" style="1" customWidth="1"/>
    <col min="16" max="16" width="7.00390625" style="1" customWidth="1"/>
    <col min="17" max="17" width="6.625" style="1" customWidth="1"/>
    <col min="18" max="18" width="7.125" style="1" customWidth="1"/>
    <col min="19" max="19" width="6.625" style="1" customWidth="1"/>
    <col min="20" max="20" width="5.50390625" style="1" customWidth="1"/>
    <col min="21" max="27" width="9.00390625" style="1" hidden="1" customWidth="1"/>
    <col min="28" max="28" width="5.875" style="1" customWidth="1"/>
    <col min="29" max="29" width="5.375" style="1" customWidth="1"/>
    <col min="30" max="16384" width="9.00390625" style="1" customWidth="1"/>
  </cols>
  <sheetData>
    <row r="1" spans="2:10" ht="18.75" customHeight="1">
      <c r="B1" s="58" t="s">
        <v>0</v>
      </c>
      <c r="C1" s="58"/>
      <c r="D1" s="58"/>
      <c r="E1" s="58"/>
      <c r="F1" s="58"/>
      <c r="G1" s="58"/>
      <c r="H1" s="58"/>
      <c r="I1" s="30"/>
      <c r="J1" s="30"/>
    </row>
    <row r="2" spans="2:10" ht="31.5" customHeight="1">
      <c r="B2" s="59" t="s">
        <v>1</v>
      </c>
      <c r="C2" s="59"/>
      <c r="D2" s="59"/>
      <c r="E2" s="59"/>
      <c r="F2" s="59"/>
      <c r="G2" s="59"/>
      <c r="H2" s="59"/>
      <c r="I2" s="31"/>
      <c r="J2" s="31"/>
    </row>
    <row r="3" spans="1:16" ht="6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P3" s="2"/>
    </row>
    <row r="4" spans="1:20" ht="15.75" customHeight="1">
      <c r="A4" s="43" t="s">
        <v>50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22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3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6" t="s">
        <v>43</v>
      </c>
      <c r="R7" s="45"/>
      <c r="S7" s="45"/>
      <c r="T7" s="45"/>
    </row>
    <row r="8" spans="1:28" ht="14.25" customHeight="1">
      <c r="A8" s="46" t="s">
        <v>3</v>
      </c>
      <c r="B8" s="46" t="s">
        <v>4</v>
      </c>
      <c r="C8" s="47" t="s">
        <v>5</v>
      </c>
      <c r="D8" s="47"/>
      <c r="E8" s="47"/>
      <c r="F8" s="48" t="s">
        <v>6</v>
      </c>
      <c r="G8" s="47" t="s">
        <v>7</v>
      </c>
      <c r="H8" s="51" t="s">
        <v>8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2" t="s">
        <v>9</v>
      </c>
      <c r="T8" s="47" t="s">
        <v>45</v>
      </c>
      <c r="W8" s="67" t="s">
        <v>10</v>
      </c>
      <c r="X8" s="68"/>
      <c r="Y8" s="68"/>
      <c r="Z8" s="68"/>
      <c r="AA8" s="69"/>
      <c r="AB8" s="34"/>
    </row>
    <row r="9" spans="1:28" ht="14.25" customHeight="1">
      <c r="A9" s="46"/>
      <c r="B9" s="46"/>
      <c r="C9" s="47" t="s">
        <v>11</v>
      </c>
      <c r="D9" s="47" t="s">
        <v>12</v>
      </c>
      <c r="E9" s="47"/>
      <c r="F9" s="49"/>
      <c r="G9" s="47"/>
      <c r="H9" s="47" t="s">
        <v>15</v>
      </c>
      <c r="I9" s="51" t="s">
        <v>13</v>
      </c>
      <c r="J9" s="51"/>
      <c r="K9" s="51"/>
      <c r="L9" s="51"/>
      <c r="M9" s="51"/>
      <c r="N9" s="51"/>
      <c r="O9" s="51"/>
      <c r="P9" s="51"/>
      <c r="Q9" s="51"/>
      <c r="R9" s="47" t="s">
        <v>14</v>
      </c>
      <c r="S9" s="52"/>
      <c r="T9" s="47"/>
      <c r="W9" s="70"/>
      <c r="X9" s="71"/>
      <c r="Y9" s="71"/>
      <c r="Z9" s="71"/>
      <c r="AA9" s="72"/>
      <c r="AB9" s="34"/>
    </row>
    <row r="10" spans="1:28" ht="14.25" customHeight="1">
      <c r="A10" s="46"/>
      <c r="B10" s="46"/>
      <c r="C10" s="47"/>
      <c r="D10" s="47" t="s">
        <v>16</v>
      </c>
      <c r="E10" s="47" t="s">
        <v>17</v>
      </c>
      <c r="F10" s="49"/>
      <c r="G10" s="47"/>
      <c r="H10" s="47"/>
      <c r="I10" s="48" t="s">
        <v>15</v>
      </c>
      <c r="J10" s="56" t="s">
        <v>12</v>
      </c>
      <c r="K10" s="57"/>
      <c r="L10" s="57"/>
      <c r="M10" s="57"/>
      <c r="N10" s="57"/>
      <c r="O10" s="57"/>
      <c r="P10" s="57"/>
      <c r="Q10" s="57"/>
      <c r="R10" s="47"/>
      <c r="S10" s="52"/>
      <c r="T10" s="47"/>
      <c r="W10" s="73"/>
      <c r="X10" s="74"/>
      <c r="Y10" s="74"/>
      <c r="Z10" s="74"/>
      <c r="AA10" s="75"/>
      <c r="AB10" s="34"/>
    </row>
    <row r="11" spans="1:28" ht="12.75" customHeight="1">
      <c r="A11" s="46"/>
      <c r="B11" s="46"/>
      <c r="C11" s="47"/>
      <c r="D11" s="47"/>
      <c r="E11" s="47"/>
      <c r="F11" s="49"/>
      <c r="G11" s="47"/>
      <c r="H11" s="47"/>
      <c r="I11" s="49"/>
      <c r="J11" s="51" t="s">
        <v>18</v>
      </c>
      <c r="K11" s="47" t="s">
        <v>19</v>
      </c>
      <c r="L11" s="48" t="s">
        <v>44</v>
      </c>
      <c r="M11" s="47" t="s">
        <v>20</v>
      </c>
      <c r="N11" s="47" t="s">
        <v>21</v>
      </c>
      <c r="O11" s="47" t="s">
        <v>22</v>
      </c>
      <c r="P11" s="47" t="s">
        <v>23</v>
      </c>
      <c r="Q11" s="51" t="s">
        <v>24</v>
      </c>
      <c r="R11" s="47"/>
      <c r="S11" s="52"/>
      <c r="T11" s="47"/>
      <c r="W11" s="64"/>
      <c r="X11" s="64"/>
      <c r="Y11" s="64"/>
      <c r="Z11" s="64"/>
      <c r="AA11" s="64"/>
      <c r="AB11" s="34"/>
    </row>
    <row r="12" spans="1:28" ht="56.25" customHeight="1">
      <c r="A12" s="46"/>
      <c r="B12" s="46"/>
      <c r="C12" s="47"/>
      <c r="D12" s="47"/>
      <c r="E12" s="47"/>
      <c r="F12" s="50"/>
      <c r="G12" s="47"/>
      <c r="H12" s="47"/>
      <c r="I12" s="50"/>
      <c r="J12" s="51"/>
      <c r="K12" s="47"/>
      <c r="L12" s="50"/>
      <c r="M12" s="47"/>
      <c r="N12" s="47"/>
      <c r="O12" s="47"/>
      <c r="P12" s="47"/>
      <c r="Q12" s="51"/>
      <c r="R12" s="47"/>
      <c r="S12" s="52"/>
      <c r="T12" s="47"/>
      <c r="W12" s="65"/>
      <c r="X12" s="65"/>
      <c r="Y12" s="65"/>
      <c r="Z12" s="65"/>
      <c r="AA12" s="65"/>
      <c r="AB12" s="34"/>
    </row>
    <row r="13" spans="1:28" ht="13.5" customHeight="1">
      <c r="A13" s="61" t="s">
        <v>25</v>
      </c>
      <c r="B13" s="62"/>
      <c r="C13" s="5" t="s">
        <v>26</v>
      </c>
      <c r="D13" s="4">
        <v>2</v>
      </c>
      <c r="E13" s="5" t="s">
        <v>27</v>
      </c>
      <c r="F13" s="5" t="s">
        <v>28</v>
      </c>
      <c r="G13" s="5" t="s">
        <v>29</v>
      </c>
      <c r="H13" s="5" t="s">
        <v>30</v>
      </c>
      <c r="I13" s="7">
        <v>7</v>
      </c>
      <c r="J13" s="5" t="s">
        <v>31</v>
      </c>
      <c r="K13" s="5" t="s">
        <v>32</v>
      </c>
      <c r="L13" s="7">
        <v>10</v>
      </c>
      <c r="M13" s="5" t="s">
        <v>33</v>
      </c>
      <c r="N13" s="5" t="s">
        <v>34</v>
      </c>
      <c r="O13" s="7">
        <v>13</v>
      </c>
      <c r="P13" s="5" t="s">
        <v>35</v>
      </c>
      <c r="Q13" s="7">
        <v>15</v>
      </c>
      <c r="R13" s="5" t="s">
        <v>36</v>
      </c>
      <c r="S13" s="5" t="s">
        <v>37</v>
      </c>
      <c r="T13" s="5" t="s">
        <v>47</v>
      </c>
      <c r="W13" s="8"/>
      <c r="X13" s="8"/>
      <c r="Y13" s="8"/>
      <c r="Z13" s="8"/>
      <c r="AA13" s="8"/>
      <c r="AB13" s="40"/>
    </row>
    <row r="14" spans="1:30" ht="20.25" customHeight="1">
      <c r="A14" s="6"/>
      <c r="B14" s="9" t="s">
        <v>38</v>
      </c>
      <c r="C14" s="32">
        <f>SUM(C15:C77)</f>
        <v>94335949252.34912</v>
      </c>
      <c r="D14" s="32">
        <f aca="true" t="shared" si="0" ref="D14:R14">SUM(D15:D77)</f>
        <v>83089551881.47498</v>
      </c>
      <c r="E14" s="32">
        <f t="shared" si="0"/>
        <v>11246201696.993113</v>
      </c>
      <c r="F14" s="32">
        <f t="shared" si="0"/>
        <v>155872092.763</v>
      </c>
      <c r="G14" s="32">
        <f t="shared" si="0"/>
        <v>112982538</v>
      </c>
      <c r="H14" s="32">
        <f t="shared" si="0"/>
        <v>94180915238.61812</v>
      </c>
      <c r="I14" s="32">
        <f t="shared" si="0"/>
        <v>79938041913.63013</v>
      </c>
      <c r="J14" s="32">
        <f t="shared" si="0"/>
        <v>1069187749.0370002</v>
      </c>
      <c r="K14" s="32">
        <f t="shared" si="0"/>
        <v>189563503.17099997</v>
      </c>
      <c r="L14" s="32">
        <f t="shared" si="0"/>
        <v>11259738.34</v>
      </c>
      <c r="M14" s="32">
        <f t="shared" si="0"/>
        <v>60395386303.88211</v>
      </c>
      <c r="N14" s="32">
        <f t="shared" si="0"/>
        <v>7719728463.475</v>
      </c>
      <c r="O14" s="32">
        <f t="shared" si="0"/>
        <v>2023715944.486</v>
      </c>
      <c r="P14" s="32">
        <f t="shared" si="0"/>
        <v>77044288</v>
      </c>
      <c r="Q14" s="32">
        <f t="shared" si="0"/>
        <v>8452155923.239</v>
      </c>
      <c r="R14" s="32">
        <f t="shared" si="0"/>
        <v>14242873324.987997</v>
      </c>
      <c r="S14" s="28">
        <f aca="true" t="shared" si="1" ref="S14:S45">M14+N14+O14+P14+Q14+R14</f>
        <v>92910904248.0701</v>
      </c>
      <c r="T14" s="27">
        <f aca="true" t="shared" si="2" ref="T14:T45">(J14+K14)/I14</f>
        <v>0.015746586006798</v>
      </c>
      <c r="W14" s="8"/>
      <c r="X14" s="8"/>
      <c r="Y14" s="8"/>
      <c r="Z14" s="8"/>
      <c r="AA14" s="8"/>
      <c r="AB14" s="40"/>
      <c r="AC14" s="12"/>
      <c r="AD14" s="12"/>
    </row>
    <row r="15" spans="1:29" s="14" customFormat="1" ht="20.25" customHeight="1">
      <c r="A15" s="17">
        <v>1</v>
      </c>
      <c r="B15" s="18" t="str">
        <f>'[2]Bieu 7'!B11</f>
        <v>An Giang</v>
      </c>
      <c r="C15" s="28">
        <f>'[2]Bieu 7'!C11</f>
        <v>1679184352</v>
      </c>
      <c r="D15" s="28">
        <f>'[2]Bieu 7'!D11</f>
        <v>1305043639</v>
      </c>
      <c r="E15" s="28">
        <f>'[2]Bieu 7'!E11</f>
        <v>374140713</v>
      </c>
      <c r="F15" s="28">
        <f>'[2]Bieu 7'!F11</f>
        <v>1915738</v>
      </c>
      <c r="G15" s="28">
        <f>'[2]Bieu 7'!G11</f>
        <v>112908549</v>
      </c>
      <c r="H15" s="28">
        <f>'[2]Bieu 7'!H11</f>
        <v>1677268614</v>
      </c>
      <c r="I15" s="28">
        <f>'[2]Bieu 7'!I11</f>
        <v>1589659957</v>
      </c>
      <c r="J15" s="28">
        <f>'[2]Bieu 7'!J11</f>
        <v>10568502</v>
      </c>
      <c r="K15" s="28">
        <f>'[2]Bieu 7'!K11</f>
        <v>1735715</v>
      </c>
      <c r="L15" s="28">
        <f>'[2]Bieu 7'!L11</f>
        <v>0</v>
      </c>
      <c r="M15" s="28">
        <f>'[2]Bieu 7'!M11</f>
        <v>1354759116</v>
      </c>
      <c r="N15" s="28">
        <f>'[2]Bieu 7'!N11</f>
        <v>132077873</v>
      </c>
      <c r="O15" s="28">
        <f>'[2]Bieu 7'!O11</f>
        <v>2869230</v>
      </c>
      <c r="P15" s="28">
        <f>'[2]Bieu 7'!P11</f>
        <v>223495</v>
      </c>
      <c r="Q15" s="28">
        <f>'[2]Bieu 7'!Q11</f>
        <v>87426026</v>
      </c>
      <c r="R15" s="28">
        <f>'[2]Bieu 7'!R11</f>
        <v>87608657</v>
      </c>
      <c r="S15" s="28">
        <f t="shared" si="1"/>
        <v>1664964397</v>
      </c>
      <c r="T15" s="29">
        <f t="shared" si="2"/>
        <v>0.0077401565950119735</v>
      </c>
      <c r="W15" s="15">
        <f aca="true" t="shared" si="3" ref="W15:W46">C15-J15</f>
        <v>1668615850</v>
      </c>
      <c r="X15" s="15" t="e">
        <f>K15+M15+O15+Q15+#REF!</f>
        <v>#REF!</v>
      </c>
      <c r="Y15" s="15">
        <f aca="true" t="shared" si="4" ref="Y15:Y46">K15+M15+O15</f>
        <v>1359364061</v>
      </c>
      <c r="Z15" s="16" t="e">
        <f aca="true" t="shared" si="5" ref="Z15:Z46">X15/W15</f>
        <v>#REF!</v>
      </c>
      <c r="AA15" s="16" t="e">
        <f aca="true" t="shared" si="6" ref="AA15:AA46">Y15/X15</f>
        <v>#REF!</v>
      </c>
      <c r="AB15" s="41">
        <v>49</v>
      </c>
      <c r="AC15" s="14">
        <v>10</v>
      </c>
    </row>
    <row r="16" spans="1:29" s="14" customFormat="1" ht="20.25" customHeight="1">
      <c r="A16" s="20">
        <v>2</v>
      </c>
      <c r="B16" s="18" t="str">
        <f>'[2]Bieu 7'!B12</f>
        <v>Bạc Liêu</v>
      </c>
      <c r="C16" s="28">
        <f>'[2]Bieu 7'!C12</f>
        <v>273554152</v>
      </c>
      <c r="D16" s="28">
        <f>'[2]Bieu 7'!D12</f>
        <v>245979604</v>
      </c>
      <c r="E16" s="28">
        <f>'[2]Bieu 7'!E12</f>
        <v>27574548</v>
      </c>
      <c r="F16" s="28">
        <f>'[2]Bieu 7'!F12</f>
        <v>103812</v>
      </c>
      <c r="G16" s="28">
        <f>'[2]Bieu 7'!G12</f>
        <v>0</v>
      </c>
      <c r="H16" s="28">
        <f>'[2]Bieu 7'!H12</f>
        <v>273450340</v>
      </c>
      <c r="I16" s="28">
        <f>'[2]Bieu 7'!I12</f>
        <v>234005965</v>
      </c>
      <c r="J16" s="28">
        <f>'[2]Bieu 7'!J12</f>
        <v>2733609</v>
      </c>
      <c r="K16" s="28">
        <f>'[2]Bieu 7'!K12</f>
        <v>840956</v>
      </c>
      <c r="L16" s="28">
        <f>'[2]Bieu 7'!L12</f>
        <v>0</v>
      </c>
      <c r="M16" s="28">
        <f>'[2]Bieu 7'!M12</f>
        <v>201752531</v>
      </c>
      <c r="N16" s="28">
        <f>'[2]Bieu 7'!N12</f>
        <v>20784915</v>
      </c>
      <c r="O16" s="28">
        <f>'[2]Bieu 7'!O12</f>
        <v>182000</v>
      </c>
      <c r="P16" s="28">
        <f>'[2]Bieu 7'!P12</f>
        <v>0</v>
      </c>
      <c r="Q16" s="28">
        <f>'[2]Bieu 7'!Q12</f>
        <v>7711954</v>
      </c>
      <c r="R16" s="28">
        <f>'[2]Bieu 7'!R12</f>
        <v>39444375</v>
      </c>
      <c r="S16" s="28">
        <f t="shared" si="1"/>
        <v>269875775</v>
      </c>
      <c r="T16" s="29">
        <f t="shared" si="2"/>
        <v>0.01527552940797898</v>
      </c>
      <c r="W16" s="15">
        <f t="shared" si="3"/>
        <v>270820543</v>
      </c>
      <c r="X16" s="15" t="e">
        <f>K16+M16+O16+Q16+#REF!</f>
        <v>#REF!</v>
      </c>
      <c r="Y16" s="15">
        <f t="shared" si="4"/>
        <v>202775487</v>
      </c>
      <c r="Z16" s="16" t="e">
        <f t="shared" si="5"/>
        <v>#REF!</v>
      </c>
      <c r="AA16" s="16" t="e">
        <f t="shared" si="6"/>
        <v>#REF!</v>
      </c>
      <c r="AB16" s="41">
        <v>28</v>
      </c>
      <c r="AC16" s="14">
        <v>41</v>
      </c>
    </row>
    <row r="17" spans="1:29" s="14" customFormat="1" ht="20.25" customHeight="1">
      <c r="A17" s="17">
        <v>3</v>
      </c>
      <c r="B17" s="18" t="str">
        <f>'[1]Bieu 7'!B11</f>
        <v>Bắc Giang</v>
      </c>
      <c r="C17" s="28">
        <f>'[1]Bieu 7'!C11</f>
        <v>851240314</v>
      </c>
      <c r="D17" s="28">
        <f>'[1]Bieu 7'!D11</f>
        <v>792888837</v>
      </c>
      <c r="E17" s="28">
        <f>'[1]Bieu 7'!E11</f>
        <v>58351477</v>
      </c>
      <c r="F17" s="28">
        <f>'[1]Bieu 7'!F11</f>
        <v>560802</v>
      </c>
      <c r="G17" s="28">
        <f>'[1]Bieu 7'!G11</f>
        <v>0</v>
      </c>
      <c r="H17" s="28">
        <f>'[1]Bieu 7'!H11</f>
        <v>850679512</v>
      </c>
      <c r="I17" s="28">
        <f>'[1]Bieu 7'!I11</f>
        <v>661588112</v>
      </c>
      <c r="J17" s="28">
        <f>'[1]Bieu 7'!J11</f>
        <v>2755396</v>
      </c>
      <c r="K17" s="28">
        <f>'[1]Bieu 7'!K11</f>
        <v>233150</v>
      </c>
      <c r="L17" s="28">
        <f>'[1]Bieu 7'!L11</f>
        <v>0</v>
      </c>
      <c r="M17" s="28">
        <f>'[1]Bieu 7'!M11</f>
        <v>554793904</v>
      </c>
      <c r="N17" s="28">
        <f>'[1]Bieu 7'!N11</f>
        <v>90324673</v>
      </c>
      <c r="O17" s="28">
        <f>'[1]Bieu 7'!O11</f>
        <v>7564061</v>
      </c>
      <c r="P17" s="28">
        <f>'[1]Bieu 7'!P11</f>
        <v>0</v>
      </c>
      <c r="Q17" s="28">
        <f>'[1]Bieu 7'!Q11</f>
        <v>5916928</v>
      </c>
      <c r="R17" s="28">
        <f>'[1]Bieu 7'!R11</f>
        <v>189091400</v>
      </c>
      <c r="S17" s="28">
        <f t="shared" si="1"/>
        <v>847690966</v>
      </c>
      <c r="T17" s="29">
        <f t="shared" si="2"/>
        <v>0.0045172305030777215</v>
      </c>
      <c r="W17" s="15">
        <f t="shared" si="3"/>
        <v>848484918</v>
      </c>
      <c r="X17" s="15" t="e">
        <f>K17+M17+O17+Q17+#REF!</f>
        <v>#REF!</v>
      </c>
      <c r="Y17" s="15">
        <f t="shared" si="4"/>
        <v>562591115</v>
      </c>
      <c r="Z17" s="16" t="e">
        <f t="shared" si="5"/>
        <v>#REF!</v>
      </c>
      <c r="AA17" s="16" t="e">
        <f t="shared" si="6"/>
        <v>#REF!</v>
      </c>
      <c r="AB17" s="41">
        <v>56</v>
      </c>
      <c r="AC17" s="14">
        <v>22</v>
      </c>
    </row>
    <row r="18" spans="1:29" s="14" customFormat="1" ht="20.25" customHeight="1">
      <c r="A18" s="20">
        <v>4</v>
      </c>
      <c r="B18" s="18" t="str">
        <f>'[1]Bieu 7'!B12</f>
        <v>Bắc Kạn</v>
      </c>
      <c r="C18" s="28">
        <f>'[1]Bieu 7'!C12</f>
        <v>20395826</v>
      </c>
      <c r="D18" s="28">
        <f>'[1]Bieu 7'!D12</f>
        <v>15342370</v>
      </c>
      <c r="E18" s="28">
        <f>'[1]Bieu 7'!E12</f>
        <v>5053456</v>
      </c>
      <c r="F18" s="28">
        <f>'[1]Bieu 7'!F12</f>
        <v>10669</v>
      </c>
      <c r="G18" s="28">
        <f>'[1]Bieu 7'!G12</f>
        <v>0</v>
      </c>
      <c r="H18" s="28">
        <f>'[1]Bieu 7'!H12</f>
        <v>20385157</v>
      </c>
      <c r="I18" s="28">
        <f>'[1]Bieu 7'!I12</f>
        <v>16152358</v>
      </c>
      <c r="J18" s="28">
        <f>'[1]Bieu 7'!J12</f>
        <v>327208</v>
      </c>
      <c r="K18" s="28">
        <f>'[1]Bieu 7'!K12</f>
        <v>128669</v>
      </c>
      <c r="L18" s="28">
        <f>'[1]Bieu 7'!L12</f>
        <v>4300</v>
      </c>
      <c r="M18" s="28">
        <f>'[1]Bieu 7'!M12</f>
        <v>15051780</v>
      </c>
      <c r="N18" s="28">
        <f>'[1]Bieu 7'!N12</f>
        <v>245707</v>
      </c>
      <c r="O18" s="28">
        <f>'[1]Bieu 7'!O12</f>
        <v>0</v>
      </c>
      <c r="P18" s="28">
        <f>'[1]Bieu 7'!P12</f>
        <v>0</v>
      </c>
      <c r="Q18" s="28">
        <f>'[1]Bieu 7'!Q12</f>
        <v>394694</v>
      </c>
      <c r="R18" s="28">
        <f>'[1]Bieu 7'!R12</f>
        <v>4232799</v>
      </c>
      <c r="S18" s="28">
        <f t="shared" si="1"/>
        <v>19924980</v>
      </c>
      <c r="T18" s="29">
        <f t="shared" si="2"/>
        <v>0.028223557204465132</v>
      </c>
      <c r="W18" s="15">
        <f t="shared" si="3"/>
        <v>20068618</v>
      </c>
      <c r="X18" s="15" t="e">
        <f>K18+M18+O18+Q18+#REF!</f>
        <v>#REF!</v>
      </c>
      <c r="Y18" s="15">
        <f t="shared" si="4"/>
        <v>15180449</v>
      </c>
      <c r="Z18" s="16" t="e">
        <f t="shared" si="5"/>
        <v>#REF!</v>
      </c>
      <c r="AA18" s="16" t="e">
        <f t="shared" si="6"/>
        <v>#REF!</v>
      </c>
      <c r="AB18" s="41">
        <v>13</v>
      </c>
      <c r="AC18" s="14">
        <v>62</v>
      </c>
    </row>
    <row r="19" spans="1:29" s="14" customFormat="1" ht="20.25" customHeight="1">
      <c r="A19" s="17">
        <v>5</v>
      </c>
      <c r="B19" s="18" t="str">
        <f>'[1]Bieu 7'!B13</f>
        <v>Bắc Ninh</v>
      </c>
      <c r="C19" s="28">
        <f>'[1]Bieu 7'!C13</f>
        <v>758120762.247</v>
      </c>
      <c r="D19" s="28">
        <f>'[1]Bieu 7'!D13</f>
        <v>669586905</v>
      </c>
      <c r="E19" s="28">
        <f>'[1]Bieu 7'!E13</f>
        <v>88533857.247</v>
      </c>
      <c r="F19" s="28">
        <f>'[1]Bieu 7'!F13</f>
        <v>552800</v>
      </c>
      <c r="G19" s="28">
        <f>'[1]Bieu 7'!G13</f>
        <v>0</v>
      </c>
      <c r="H19" s="28">
        <f>'[1]Bieu 7'!H13</f>
        <v>757567962.247</v>
      </c>
      <c r="I19" s="28">
        <f>'[1]Bieu 7'!I13</f>
        <v>696305434.247</v>
      </c>
      <c r="J19" s="28">
        <f>'[1]Bieu 7'!J13</f>
        <v>4381744</v>
      </c>
      <c r="K19" s="28">
        <f>'[1]Bieu 7'!K13</f>
        <v>3133184</v>
      </c>
      <c r="L19" s="28">
        <f>'[1]Bieu 7'!L13</f>
        <v>0</v>
      </c>
      <c r="M19" s="28">
        <f>'[1]Bieu 7'!M13</f>
        <v>654556461.247</v>
      </c>
      <c r="N19" s="28">
        <f>'[1]Bieu 7'!N13</f>
        <v>23180029</v>
      </c>
      <c r="O19" s="28">
        <f>'[1]Bieu 7'!O13</f>
        <v>0</v>
      </c>
      <c r="P19" s="28">
        <f>'[1]Bieu 7'!P13</f>
        <v>0</v>
      </c>
      <c r="Q19" s="28">
        <f>'[1]Bieu 7'!Q13</f>
        <v>11054016</v>
      </c>
      <c r="R19" s="28">
        <f>'[1]Bieu 7'!R13</f>
        <v>61262528</v>
      </c>
      <c r="S19" s="28">
        <f t="shared" si="1"/>
        <v>750053034.247</v>
      </c>
      <c r="T19" s="29">
        <f t="shared" si="2"/>
        <v>0.010792574106687547</v>
      </c>
      <c r="W19" s="15">
        <f t="shared" si="3"/>
        <v>753739018.247</v>
      </c>
      <c r="X19" s="15" t="e">
        <f>K19+M19+O19+Q19+#REF!</f>
        <v>#REF!</v>
      </c>
      <c r="Y19" s="15">
        <f t="shared" si="4"/>
        <v>657689645.247</v>
      </c>
      <c r="Z19" s="16" t="e">
        <f t="shared" si="5"/>
        <v>#REF!</v>
      </c>
      <c r="AA19" s="16" t="e">
        <f t="shared" si="6"/>
        <v>#REF!</v>
      </c>
      <c r="AB19" s="41">
        <v>37</v>
      </c>
      <c r="AC19" s="14">
        <v>24</v>
      </c>
    </row>
    <row r="20" spans="1:29" s="14" customFormat="1" ht="20.25" customHeight="1">
      <c r="A20" s="20">
        <v>6</v>
      </c>
      <c r="B20" s="18" t="str">
        <f>'[2]Bieu 7'!B13</f>
        <v>Bến Tre</v>
      </c>
      <c r="C20" s="28">
        <f>'[2]Bieu 7'!C13</f>
        <v>430516412.139</v>
      </c>
      <c r="D20" s="28">
        <f>'[2]Bieu 7'!D13</f>
        <v>369738695.358</v>
      </c>
      <c r="E20" s="28">
        <f>'[2]Bieu 7'!E13</f>
        <v>60777716.780999996</v>
      </c>
      <c r="F20" s="28">
        <f>'[2]Bieu 7'!F13</f>
        <v>24294.15</v>
      </c>
      <c r="G20" s="28">
        <f>'[2]Bieu 7'!G13</f>
        <v>0</v>
      </c>
      <c r="H20" s="28">
        <f>'[2]Bieu 7'!H13</f>
        <v>430492117.98899996</v>
      </c>
      <c r="I20" s="28">
        <f>'[2]Bieu 7'!I13</f>
        <v>403295488.76600003</v>
      </c>
      <c r="J20" s="28">
        <f>'[2]Bieu 7'!J13</f>
        <v>7439029.593</v>
      </c>
      <c r="K20" s="28">
        <f>'[2]Bieu 7'!K13</f>
        <v>6391283.974</v>
      </c>
      <c r="L20" s="28">
        <f>'[2]Bieu 7'!L13</f>
        <v>0</v>
      </c>
      <c r="M20" s="28">
        <f>'[2]Bieu 7'!M13</f>
        <v>284306355.879</v>
      </c>
      <c r="N20" s="28">
        <f>'[2]Bieu 7'!N13</f>
        <v>37709386.15500001</v>
      </c>
      <c r="O20" s="28">
        <f>'[2]Bieu 7'!O13</f>
        <v>2048716.294</v>
      </c>
      <c r="P20" s="28">
        <f>'[2]Bieu 7'!P13</f>
        <v>0</v>
      </c>
      <c r="Q20" s="28">
        <f>'[2]Bieu 7'!Q13</f>
        <v>65400716.871</v>
      </c>
      <c r="R20" s="28">
        <f>'[2]Bieu 7'!R13</f>
        <v>27196629.223</v>
      </c>
      <c r="S20" s="28">
        <f t="shared" si="1"/>
        <v>416661804.42200005</v>
      </c>
      <c r="T20" s="29">
        <f t="shared" si="2"/>
        <v>0.03429325135601658</v>
      </c>
      <c r="W20" s="15">
        <f t="shared" si="3"/>
        <v>423077382.546</v>
      </c>
      <c r="X20" s="15" t="e">
        <f>K20+M20+O20+Q20+#REF!</f>
        <v>#REF!</v>
      </c>
      <c r="Y20" s="15">
        <f t="shared" si="4"/>
        <v>292746356.147</v>
      </c>
      <c r="Z20" s="16" t="e">
        <f t="shared" si="5"/>
        <v>#REF!</v>
      </c>
      <c r="AA20" s="16" t="e">
        <f t="shared" si="6"/>
        <v>#REF!</v>
      </c>
      <c r="AB20" s="41">
        <v>8</v>
      </c>
      <c r="AC20" s="14">
        <v>35</v>
      </c>
    </row>
    <row r="21" spans="1:29" s="14" customFormat="1" ht="20.25" customHeight="1">
      <c r="A21" s="17">
        <v>7</v>
      </c>
      <c r="B21" s="18" t="str">
        <f>'[2]Bieu 7'!B14</f>
        <v>Bình Dương</v>
      </c>
      <c r="C21" s="28">
        <f>'[2]Bieu 7'!C14</f>
        <v>4112506691</v>
      </c>
      <c r="D21" s="28">
        <f>'[2]Bieu 7'!D14</f>
        <v>3343014798</v>
      </c>
      <c r="E21" s="28">
        <f>'[2]Bieu 7'!E14</f>
        <v>769491893</v>
      </c>
      <c r="F21" s="28">
        <f>'[2]Bieu 7'!F14</f>
        <v>238958</v>
      </c>
      <c r="G21" s="28">
        <f>'[2]Bieu 7'!G14</f>
        <v>0</v>
      </c>
      <c r="H21" s="28">
        <f>'[2]Bieu 7'!H14</f>
        <v>4112267733</v>
      </c>
      <c r="I21" s="28">
        <f>'[2]Bieu 7'!I14</f>
        <v>4030357371</v>
      </c>
      <c r="J21" s="28">
        <f>'[2]Bieu 7'!J14</f>
        <v>28376848</v>
      </c>
      <c r="K21" s="28">
        <f>'[2]Bieu 7'!K14</f>
        <v>5245769</v>
      </c>
      <c r="L21" s="28">
        <f>'[2]Bieu 7'!L14</f>
        <v>0</v>
      </c>
      <c r="M21" s="28">
        <f>'[2]Bieu 7'!M14</f>
        <v>3018592597</v>
      </c>
      <c r="N21" s="28">
        <f>'[2]Bieu 7'!N14</f>
        <v>155716223</v>
      </c>
      <c r="O21" s="28">
        <f>'[2]Bieu 7'!O14</f>
        <v>226137642</v>
      </c>
      <c r="P21" s="28">
        <f>'[2]Bieu 7'!P14</f>
        <v>7062653</v>
      </c>
      <c r="Q21" s="28">
        <f>'[2]Bieu 7'!Q14</f>
        <v>589225639</v>
      </c>
      <c r="R21" s="28">
        <f>'[2]Bieu 7'!R14</f>
        <v>81910362</v>
      </c>
      <c r="S21" s="28">
        <f t="shared" si="1"/>
        <v>4078645116</v>
      </c>
      <c r="T21" s="29">
        <f t="shared" si="2"/>
        <v>0.008342341362065782</v>
      </c>
      <c r="W21" s="15">
        <f t="shared" si="3"/>
        <v>4084129843</v>
      </c>
      <c r="X21" s="15" t="e">
        <f>K21+M21+O21+Q21+#REF!</f>
        <v>#REF!</v>
      </c>
      <c r="Y21" s="15">
        <f t="shared" si="4"/>
        <v>3249976008</v>
      </c>
      <c r="Z21" s="16" t="e">
        <f t="shared" si="5"/>
        <v>#REF!</v>
      </c>
      <c r="AA21" s="16" t="e">
        <f t="shared" si="6"/>
        <v>#REF!</v>
      </c>
      <c r="AB21" s="41">
        <v>46</v>
      </c>
      <c r="AC21" s="14">
        <v>3</v>
      </c>
    </row>
    <row r="22" spans="1:29" s="14" customFormat="1" ht="20.25" customHeight="1">
      <c r="A22" s="20">
        <v>8</v>
      </c>
      <c r="B22" s="18" t="str">
        <f>'[2]Bieu 7'!B15</f>
        <v>Bình Định</v>
      </c>
      <c r="C22" s="28">
        <f>'[2]Bieu 7'!C15</f>
        <v>728688634</v>
      </c>
      <c r="D22" s="28">
        <f>'[2]Bieu 7'!D15</f>
        <v>670475372</v>
      </c>
      <c r="E22" s="28">
        <f>'[2]Bieu 7'!E15</f>
        <v>58213262</v>
      </c>
      <c r="F22" s="28">
        <f>'[2]Bieu 7'!F15</f>
        <v>6762</v>
      </c>
      <c r="G22" s="28">
        <f>'[2]Bieu 7'!G15</f>
        <v>0</v>
      </c>
      <c r="H22" s="28">
        <f>'[2]Bieu 7'!H15</f>
        <v>728681872</v>
      </c>
      <c r="I22" s="28">
        <f>'[2]Bieu 7'!I15</f>
        <v>690428720</v>
      </c>
      <c r="J22" s="28">
        <f>'[2]Bieu 7'!J15</f>
        <v>5944368</v>
      </c>
      <c r="K22" s="28">
        <f>'[2]Bieu 7'!K15</f>
        <v>1074598</v>
      </c>
      <c r="L22" s="28">
        <f>'[2]Bieu 7'!L15</f>
        <v>0</v>
      </c>
      <c r="M22" s="28">
        <f>'[2]Bieu 7'!M15</f>
        <v>507431462</v>
      </c>
      <c r="N22" s="28">
        <f>'[2]Bieu 7'!N15</f>
        <v>15321269</v>
      </c>
      <c r="O22" s="28">
        <f>'[2]Bieu 7'!O15</f>
        <v>51966899</v>
      </c>
      <c r="P22" s="28">
        <f>'[2]Bieu 7'!P15</f>
        <v>0</v>
      </c>
      <c r="Q22" s="28">
        <f>'[2]Bieu 7'!Q15</f>
        <v>108690124</v>
      </c>
      <c r="R22" s="28">
        <f>'[2]Bieu 7'!R15</f>
        <v>38253152</v>
      </c>
      <c r="S22" s="28">
        <f t="shared" si="1"/>
        <v>721662906</v>
      </c>
      <c r="T22" s="29">
        <f t="shared" si="2"/>
        <v>0.01016609795722287</v>
      </c>
      <c r="W22" s="15">
        <f t="shared" si="3"/>
        <v>722744266</v>
      </c>
      <c r="X22" s="15" t="e">
        <f>K22+M22+O22+Q22+#REF!</f>
        <v>#REF!</v>
      </c>
      <c r="Y22" s="15">
        <f t="shared" si="4"/>
        <v>560472959</v>
      </c>
      <c r="Z22" s="16" t="e">
        <f t="shared" si="5"/>
        <v>#REF!</v>
      </c>
      <c r="AA22" s="16" t="e">
        <f t="shared" si="6"/>
        <v>#REF!</v>
      </c>
      <c r="AB22" s="41">
        <v>40</v>
      </c>
      <c r="AC22" s="14">
        <v>27</v>
      </c>
    </row>
    <row r="23" spans="1:29" s="14" customFormat="1" ht="20.25" customHeight="1">
      <c r="A23" s="17">
        <v>9</v>
      </c>
      <c r="B23" s="18" t="str">
        <f>'[2]Bieu 7'!B16</f>
        <v>Bình Phước</v>
      </c>
      <c r="C23" s="28">
        <f>'[2]Bieu 7'!C16</f>
        <v>760977921</v>
      </c>
      <c r="D23" s="28">
        <f>'[2]Bieu 7'!D16</f>
        <v>691813463</v>
      </c>
      <c r="E23" s="28">
        <f>'[2]Bieu 7'!E16</f>
        <v>69164458</v>
      </c>
      <c r="F23" s="28">
        <f>'[2]Bieu 7'!F16</f>
        <v>28179438</v>
      </c>
      <c r="G23" s="28">
        <f>'[2]Bieu 7'!G16</f>
        <v>0</v>
      </c>
      <c r="H23" s="28">
        <f>'[2]Bieu 7'!H16</f>
        <v>732798483</v>
      </c>
      <c r="I23" s="28">
        <f>'[2]Bieu 7'!I16</f>
        <v>686106017</v>
      </c>
      <c r="J23" s="28">
        <f>'[2]Bieu 7'!J16</f>
        <v>4492241</v>
      </c>
      <c r="K23" s="28">
        <f>'[2]Bieu 7'!K16</f>
        <v>1474387</v>
      </c>
      <c r="L23" s="28">
        <f>'[2]Bieu 7'!L16</f>
        <v>0</v>
      </c>
      <c r="M23" s="28">
        <f>'[2]Bieu 7'!M16</f>
        <v>496460778</v>
      </c>
      <c r="N23" s="28">
        <f>'[2]Bieu 7'!N16</f>
        <v>76970267</v>
      </c>
      <c r="O23" s="28">
        <f>'[2]Bieu 7'!O16</f>
        <v>1868280</v>
      </c>
      <c r="P23" s="28">
        <f>'[2]Bieu 7'!P16</f>
        <v>0</v>
      </c>
      <c r="Q23" s="28">
        <f>'[2]Bieu 7'!Q16</f>
        <v>104840064</v>
      </c>
      <c r="R23" s="28">
        <f>'[2]Bieu 7'!R16</f>
        <v>46692466</v>
      </c>
      <c r="S23" s="28">
        <f t="shared" si="1"/>
        <v>726831855</v>
      </c>
      <c r="T23" s="29">
        <f t="shared" si="2"/>
        <v>0.008696364486189894</v>
      </c>
      <c r="W23" s="15">
        <f t="shared" si="3"/>
        <v>756485680</v>
      </c>
      <c r="X23" s="15" t="e">
        <f>K23+M23+O23+Q23+#REF!</f>
        <v>#REF!</v>
      </c>
      <c r="Y23" s="15">
        <f t="shared" si="4"/>
        <v>499803445</v>
      </c>
      <c r="Z23" s="16" t="e">
        <f t="shared" si="5"/>
        <v>#REF!</v>
      </c>
      <c r="AA23" s="16" t="e">
        <f t="shared" si="6"/>
        <v>#REF!</v>
      </c>
      <c r="AB23" s="41">
        <v>44</v>
      </c>
      <c r="AC23" s="14">
        <v>23</v>
      </c>
    </row>
    <row r="24" spans="1:29" s="14" customFormat="1" ht="20.25" customHeight="1">
      <c r="A24" s="20">
        <v>10</v>
      </c>
      <c r="B24" s="18" t="str">
        <f>'[1]Bieu 7'!B14</f>
        <v>Bình Thuận</v>
      </c>
      <c r="C24" s="28">
        <f>'[1]Bieu 7'!C14</f>
        <v>1016800851</v>
      </c>
      <c r="D24" s="28">
        <f>'[1]Bieu 7'!D14</f>
        <v>984251315</v>
      </c>
      <c r="E24" s="28">
        <f>'[1]Bieu 7'!E14</f>
        <v>32549536</v>
      </c>
      <c r="F24" s="28">
        <f>'[1]Bieu 7'!F14</f>
        <v>537783</v>
      </c>
      <c r="G24" s="28">
        <f>'[1]Bieu 7'!G14</f>
        <v>0</v>
      </c>
      <c r="H24" s="28">
        <f>'[1]Bieu 7'!H14</f>
        <v>1016263068</v>
      </c>
      <c r="I24" s="28">
        <f>'[1]Bieu 7'!I14</f>
        <v>991661704</v>
      </c>
      <c r="J24" s="28">
        <f>'[1]Bieu 7'!J14</f>
        <v>19129703</v>
      </c>
      <c r="K24" s="28">
        <f>'[1]Bieu 7'!K14</f>
        <v>2663113</v>
      </c>
      <c r="L24" s="28">
        <f>'[1]Bieu 7'!L14</f>
        <v>0</v>
      </c>
      <c r="M24" s="28">
        <f>'[1]Bieu 7'!M14</f>
        <v>558507267</v>
      </c>
      <c r="N24" s="28">
        <f>'[1]Bieu 7'!N14</f>
        <v>64737535</v>
      </c>
      <c r="O24" s="28">
        <f>'[1]Bieu 7'!O14</f>
        <v>6496507</v>
      </c>
      <c r="P24" s="28">
        <f>'[1]Bieu 7'!P14</f>
        <v>0</v>
      </c>
      <c r="Q24" s="28">
        <f>'[1]Bieu 7'!Q14</f>
        <v>340127579</v>
      </c>
      <c r="R24" s="28">
        <f>'[1]Bieu 7'!R14</f>
        <v>24601364</v>
      </c>
      <c r="S24" s="28">
        <f t="shared" si="1"/>
        <v>994470252</v>
      </c>
      <c r="T24" s="29">
        <f t="shared" si="2"/>
        <v>0.021976058883887283</v>
      </c>
      <c r="W24" s="15">
        <f t="shared" si="3"/>
        <v>997671148</v>
      </c>
      <c r="X24" s="15" t="e">
        <f>K24+M24+O24+Q24+#REF!</f>
        <v>#REF!</v>
      </c>
      <c r="Y24" s="15">
        <f t="shared" si="4"/>
        <v>567666887</v>
      </c>
      <c r="Z24" s="16" t="e">
        <f t="shared" si="5"/>
        <v>#REF!</v>
      </c>
      <c r="AA24" s="16" t="e">
        <f t="shared" si="6"/>
        <v>#REF!</v>
      </c>
      <c r="AB24" s="41">
        <v>21</v>
      </c>
      <c r="AC24" s="14">
        <v>17</v>
      </c>
    </row>
    <row r="25" spans="1:29" s="14" customFormat="1" ht="20.25" customHeight="1">
      <c r="A25" s="17">
        <v>11</v>
      </c>
      <c r="B25" s="18" t="str">
        <f>'[2]Bieu 7'!B17</f>
        <v>BR-V Tàu</v>
      </c>
      <c r="C25" s="28">
        <f>'[2]Bieu 7'!C17</f>
        <v>1576614198.545</v>
      </c>
      <c r="D25" s="28">
        <f>'[2]Bieu 7'!D17</f>
        <v>1432561434.3439999</v>
      </c>
      <c r="E25" s="28">
        <f>'[2]Bieu 7'!E17</f>
        <v>144052764.201</v>
      </c>
      <c r="F25" s="28">
        <f>'[2]Bieu 7'!F17</f>
        <v>94500</v>
      </c>
      <c r="G25" s="28">
        <f>'[2]Bieu 7'!G17</f>
        <v>0</v>
      </c>
      <c r="H25" s="28">
        <f>'[2]Bieu 7'!H17</f>
        <v>1576519698.545</v>
      </c>
      <c r="I25" s="28">
        <f>'[2]Bieu 7'!I17</f>
        <v>1422963619.727</v>
      </c>
      <c r="J25" s="28">
        <f>'[2]Bieu 7'!J17</f>
        <v>11829868</v>
      </c>
      <c r="K25" s="28">
        <f>'[2]Bieu 7'!K17</f>
        <v>2809059</v>
      </c>
      <c r="L25" s="28">
        <f>'[2]Bieu 7'!L17</f>
        <v>0</v>
      </c>
      <c r="M25" s="28">
        <f>'[2]Bieu 7'!M17</f>
        <v>1161939418.3309999</v>
      </c>
      <c r="N25" s="28">
        <f>'[2]Bieu 7'!N17</f>
        <v>204182227.896</v>
      </c>
      <c r="O25" s="28">
        <f>'[2]Bieu 7'!O17</f>
        <v>8675897.5</v>
      </c>
      <c r="P25" s="28">
        <f>'[2]Bieu 7'!P17</f>
        <v>0</v>
      </c>
      <c r="Q25" s="28">
        <f>'[2]Bieu 7'!Q17</f>
        <v>33527149</v>
      </c>
      <c r="R25" s="28">
        <f>'[2]Bieu 7'!R17</f>
        <v>153556078.81800002</v>
      </c>
      <c r="S25" s="28">
        <f t="shared" si="1"/>
        <v>1561880771.5449998</v>
      </c>
      <c r="T25" s="29">
        <f t="shared" si="2"/>
        <v>0.010287632654170402</v>
      </c>
      <c r="W25" s="15">
        <f t="shared" si="3"/>
        <v>1564784330.545</v>
      </c>
      <c r="X25" s="15" t="e">
        <f>K25+M25+O25+Q25+#REF!</f>
        <v>#REF!</v>
      </c>
      <c r="Y25" s="15">
        <f t="shared" si="4"/>
        <v>1173424374.8309999</v>
      </c>
      <c r="Z25" s="16" t="e">
        <f t="shared" si="5"/>
        <v>#REF!</v>
      </c>
      <c r="AA25" s="16" t="e">
        <f t="shared" si="6"/>
        <v>#REF!</v>
      </c>
      <c r="AB25" s="41">
        <v>39</v>
      </c>
      <c r="AC25" s="14">
        <v>11</v>
      </c>
    </row>
    <row r="26" spans="1:29" s="14" customFormat="1" ht="20.25" customHeight="1">
      <c r="A26" s="20">
        <v>12</v>
      </c>
      <c r="B26" s="18" t="str">
        <f>'[2]Bieu 7'!B18</f>
        <v>Cà Mau</v>
      </c>
      <c r="C26" s="28">
        <f>'[2]Bieu 7'!C18</f>
        <v>469446370</v>
      </c>
      <c r="D26" s="28">
        <f>'[2]Bieu 7'!D18</f>
        <v>438044470</v>
      </c>
      <c r="E26" s="28">
        <f>'[2]Bieu 7'!E18</f>
        <v>31401900</v>
      </c>
      <c r="F26" s="28">
        <f>'[2]Bieu 7'!F18</f>
        <v>3454003</v>
      </c>
      <c r="G26" s="28">
        <f>'[2]Bieu 7'!G18</f>
        <v>0</v>
      </c>
      <c r="H26" s="28">
        <f>'[2]Bieu 7'!H18</f>
        <v>465992367</v>
      </c>
      <c r="I26" s="28">
        <f>'[2]Bieu 7'!I18</f>
        <v>435048326</v>
      </c>
      <c r="J26" s="28">
        <f>'[2]Bieu 7'!J18</f>
        <v>2082855</v>
      </c>
      <c r="K26" s="28">
        <f>'[2]Bieu 7'!K18</f>
        <v>529274</v>
      </c>
      <c r="L26" s="28">
        <f>'[2]Bieu 7'!L18</f>
        <v>11985</v>
      </c>
      <c r="M26" s="28">
        <f>'[2]Bieu 7'!M18</f>
        <v>263606213</v>
      </c>
      <c r="N26" s="28">
        <f>'[2]Bieu 7'!N18</f>
        <v>39573191</v>
      </c>
      <c r="O26" s="28">
        <f>'[2]Bieu 7'!O18</f>
        <v>1318658</v>
      </c>
      <c r="P26" s="28">
        <f>'[2]Bieu 7'!P18</f>
        <v>0</v>
      </c>
      <c r="Q26" s="28">
        <f>'[2]Bieu 7'!Q18</f>
        <v>127926150</v>
      </c>
      <c r="R26" s="28">
        <f>'[2]Bieu 7'!R18</f>
        <v>30944041</v>
      </c>
      <c r="S26" s="28">
        <f t="shared" si="1"/>
        <v>463368253</v>
      </c>
      <c r="T26" s="29">
        <f t="shared" si="2"/>
        <v>0.006004227217736725</v>
      </c>
      <c r="W26" s="15">
        <f t="shared" si="3"/>
        <v>467363515</v>
      </c>
      <c r="X26" s="15" t="e">
        <f>K26+M26+O26+Q26+#REF!</f>
        <v>#REF!</v>
      </c>
      <c r="Y26" s="15">
        <f t="shared" si="4"/>
        <v>265454145</v>
      </c>
      <c r="Z26" s="16" t="e">
        <f t="shared" si="5"/>
        <v>#REF!</v>
      </c>
      <c r="AA26" s="16" t="e">
        <f t="shared" si="6"/>
        <v>#REF!</v>
      </c>
      <c r="AB26" s="41">
        <v>53</v>
      </c>
      <c r="AC26" s="14">
        <v>34</v>
      </c>
    </row>
    <row r="27" spans="1:29" s="14" customFormat="1" ht="20.25" customHeight="1">
      <c r="A27" s="17">
        <v>13</v>
      </c>
      <c r="B27" s="18" t="str">
        <f>'[1]Bieu 7'!B15</f>
        <v>Cao Bằng</v>
      </c>
      <c r="C27" s="28">
        <f>'[1]Bieu 7'!C15</f>
        <v>29967711</v>
      </c>
      <c r="D27" s="28">
        <f>'[1]Bieu 7'!D15</f>
        <v>22948558</v>
      </c>
      <c r="E27" s="28">
        <f>'[1]Bieu 7'!E15</f>
        <v>7019153</v>
      </c>
      <c r="F27" s="28">
        <f>'[1]Bieu 7'!F15</f>
        <v>0</v>
      </c>
      <c r="G27" s="28">
        <f>'[1]Bieu 7'!G15</f>
        <v>0</v>
      </c>
      <c r="H27" s="28">
        <f>'[1]Bieu 7'!H15</f>
        <v>29967711</v>
      </c>
      <c r="I27" s="28">
        <f>'[1]Bieu 7'!I15</f>
        <v>21317536</v>
      </c>
      <c r="J27" s="28">
        <f>'[1]Bieu 7'!J15</f>
        <v>163961</v>
      </c>
      <c r="K27" s="28">
        <f>'[1]Bieu 7'!K15</f>
        <v>4000</v>
      </c>
      <c r="L27" s="28">
        <f>'[1]Bieu 7'!L15</f>
        <v>19500</v>
      </c>
      <c r="M27" s="28">
        <f>'[1]Bieu 7'!M15</f>
        <v>15162328</v>
      </c>
      <c r="N27" s="28">
        <f>'[1]Bieu 7'!N15</f>
        <v>5358289</v>
      </c>
      <c r="O27" s="28">
        <f>'[1]Bieu 7'!O15</f>
        <v>0</v>
      </c>
      <c r="P27" s="28">
        <f>'[1]Bieu 7'!P15</f>
        <v>0</v>
      </c>
      <c r="Q27" s="28">
        <f>'[1]Bieu 7'!Q15</f>
        <v>609458</v>
      </c>
      <c r="R27" s="28">
        <f>'[1]Bieu 7'!R15</f>
        <v>8650175</v>
      </c>
      <c r="S27" s="28">
        <f t="shared" si="1"/>
        <v>29780250</v>
      </c>
      <c r="T27" s="29">
        <f t="shared" si="2"/>
        <v>0.007879006279149711</v>
      </c>
      <c r="W27" s="15">
        <f t="shared" si="3"/>
        <v>29803750</v>
      </c>
      <c r="X27" s="15" t="e">
        <f>K27+M27+O27+Q27+#REF!</f>
        <v>#REF!</v>
      </c>
      <c r="Y27" s="15">
        <f t="shared" si="4"/>
        <v>15166328</v>
      </c>
      <c r="Z27" s="16" t="e">
        <f t="shared" si="5"/>
        <v>#REF!</v>
      </c>
      <c r="AA27" s="16" t="e">
        <f t="shared" si="6"/>
        <v>#REF!</v>
      </c>
      <c r="AB27" s="41">
        <v>47</v>
      </c>
      <c r="AC27" s="14">
        <v>59</v>
      </c>
    </row>
    <row r="28" spans="1:29" s="14" customFormat="1" ht="20.25" customHeight="1">
      <c r="A28" s="20">
        <v>14</v>
      </c>
      <c r="B28" s="18" t="str">
        <f>'[2]Bieu 7'!B19</f>
        <v>Cần Thơ</v>
      </c>
      <c r="C28" s="28">
        <f>'[2]Bieu 7'!C19</f>
        <v>2004741277.44</v>
      </c>
      <c r="D28" s="28">
        <f>'[2]Bieu 7'!D19</f>
        <v>1823159058</v>
      </c>
      <c r="E28" s="28">
        <f>'[2]Bieu 7'!E19</f>
        <v>181582219.44</v>
      </c>
      <c r="F28" s="28">
        <f>'[2]Bieu 7'!F19</f>
        <v>1824089</v>
      </c>
      <c r="G28" s="28">
        <f>'[2]Bieu 7'!G19</f>
        <v>0</v>
      </c>
      <c r="H28" s="28">
        <f>'[2]Bieu 7'!H19</f>
        <v>2002917188.25</v>
      </c>
      <c r="I28" s="28">
        <f>'[2]Bieu 7'!I19</f>
        <v>1867651462.25</v>
      </c>
      <c r="J28" s="28">
        <f>'[2]Bieu 7'!J19</f>
        <v>25608700.5</v>
      </c>
      <c r="K28" s="28">
        <f>'[2]Bieu 7'!K19</f>
        <v>3704283.75</v>
      </c>
      <c r="L28" s="28">
        <f>'[2]Bieu 7'!L19</f>
        <v>0</v>
      </c>
      <c r="M28" s="28">
        <f>'[2]Bieu 7'!M19</f>
        <v>1207097798</v>
      </c>
      <c r="N28" s="28">
        <f>'[2]Bieu 7'!N19</f>
        <v>169214332</v>
      </c>
      <c r="O28" s="28">
        <f>'[2]Bieu 7'!O19</f>
        <v>51498470</v>
      </c>
      <c r="P28" s="28">
        <f>'[2]Bieu 7'!P19</f>
        <v>2546188</v>
      </c>
      <c r="Q28" s="28">
        <f>'[2]Bieu 7'!Q19</f>
        <v>407981690</v>
      </c>
      <c r="R28" s="28">
        <f>'[2]Bieu 7'!R19</f>
        <v>135265726</v>
      </c>
      <c r="S28" s="28">
        <f t="shared" si="1"/>
        <v>1973604204</v>
      </c>
      <c r="T28" s="29">
        <f t="shared" si="2"/>
        <v>0.015695104168250974</v>
      </c>
      <c r="W28" s="15">
        <f t="shared" si="3"/>
        <v>1979132576.94</v>
      </c>
      <c r="X28" s="15" t="e">
        <f>K28+M28+O28+Q28+#REF!</f>
        <v>#REF!</v>
      </c>
      <c r="Y28" s="15">
        <f t="shared" si="4"/>
        <v>1262300551.75</v>
      </c>
      <c r="Z28" s="16" t="e">
        <f t="shared" si="5"/>
        <v>#REF!</v>
      </c>
      <c r="AA28" s="16" t="e">
        <f t="shared" si="6"/>
        <v>#REF!</v>
      </c>
      <c r="AB28" s="41">
        <v>27</v>
      </c>
      <c r="AC28" s="14">
        <v>7</v>
      </c>
    </row>
    <row r="29" spans="1:29" s="14" customFormat="1" ht="20.25" customHeight="1">
      <c r="A29" s="17">
        <v>15</v>
      </c>
      <c r="B29" s="18" t="str">
        <f>'[2]Bieu 7'!B20</f>
        <v>Đà Nẵng</v>
      </c>
      <c r="C29" s="28">
        <f>'[2]Bieu 7'!C20</f>
        <v>1927672783</v>
      </c>
      <c r="D29" s="28">
        <f>'[2]Bieu 7'!D20</f>
        <v>1855457799</v>
      </c>
      <c r="E29" s="28">
        <f>'[2]Bieu 7'!E20</f>
        <v>72214984</v>
      </c>
      <c r="F29" s="28">
        <f>'[2]Bieu 7'!F20</f>
        <v>432746</v>
      </c>
      <c r="G29" s="28">
        <f>'[2]Bieu 7'!G20</f>
        <v>0</v>
      </c>
      <c r="H29" s="28">
        <f>'[2]Bieu 7'!H20</f>
        <v>1927240037</v>
      </c>
      <c r="I29" s="28">
        <f>'[2]Bieu 7'!I20</f>
        <v>1829736562</v>
      </c>
      <c r="J29" s="28">
        <f>'[2]Bieu 7'!J20</f>
        <v>17657398</v>
      </c>
      <c r="K29" s="28">
        <f>'[2]Bieu 7'!K20</f>
        <v>288748</v>
      </c>
      <c r="L29" s="28">
        <f>'[2]Bieu 7'!L20</f>
        <v>0</v>
      </c>
      <c r="M29" s="28">
        <f>'[2]Bieu 7'!M20</f>
        <v>721454334</v>
      </c>
      <c r="N29" s="28">
        <f>'[2]Bieu 7'!N20</f>
        <v>496373126</v>
      </c>
      <c r="O29" s="28">
        <f>'[2]Bieu 7'!O20</f>
        <v>425367058</v>
      </c>
      <c r="P29" s="28">
        <f>'[2]Bieu 7'!P20</f>
        <v>1382249</v>
      </c>
      <c r="Q29" s="28">
        <f>'[2]Bieu 7'!Q20</f>
        <v>167213649</v>
      </c>
      <c r="R29" s="28">
        <f>'[2]Bieu 7'!R20</f>
        <v>97503475</v>
      </c>
      <c r="S29" s="28">
        <f t="shared" si="1"/>
        <v>1909293891</v>
      </c>
      <c r="T29" s="29">
        <f t="shared" si="2"/>
        <v>0.009808049078050832</v>
      </c>
      <c r="W29" s="15">
        <f t="shared" si="3"/>
        <v>1910015385</v>
      </c>
      <c r="X29" s="15" t="e">
        <f>K29+M29+O29+Q29+#REF!</f>
        <v>#REF!</v>
      </c>
      <c r="Y29" s="15">
        <f t="shared" si="4"/>
        <v>1147110140</v>
      </c>
      <c r="Z29" s="16" t="e">
        <f t="shared" si="5"/>
        <v>#REF!</v>
      </c>
      <c r="AA29" s="16" t="e">
        <f t="shared" si="6"/>
        <v>#REF!</v>
      </c>
      <c r="AB29" s="41">
        <v>41</v>
      </c>
      <c r="AC29" s="14">
        <v>9</v>
      </c>
    </row>
    <row r="30" spans="1:29" s="14" customFormat="1" ht="20.25" customHeight="1">
      <c r="A30" s="20">
        <v>16</v>
      </c>
      <c r="B30" s="18" t="str">
        <f>'[1]Bieu 7'!B16</f>
        <v>Đắk Lắc</v>
      </c>
      <c r="C30" s="28">
        <f>'[1]Bieu 7'!C16</f>
        <v>713883522</v>
      </c>
      <c r="D30" s="28">
        <f>'[1]Bieu 7'!D16</f>
        <v>594067893</v>
      </c>
      <c r="E30" s="28">
        <f>'[1]Bieu 7'!E16</f>
        <v>119815629</v>
      </c>
      <c r="F30" s="28">
        <f>'[1]Bieu 7'!F16</f>
        <v>216210</v>
      </c>
      <c r="G30" s="28">
        <f>'[1]Bieu 7'!G16</f>
        <v>0</v>
      </c>
      <c r="H30" s="28">
        <f>'[1]Bieu 7'!H16</f>
        <v>713667312</v>
      </c>
      <c r="I30" s="28">
        <f>'[1]Bieu 7'!I16</f>
        <v>673112830</v>
      </c>
      <c r="J30" s="28">
        <f>'[1]Bieu 7'!J16</f>
        <v>14970376</v>
      </c>
      <c r="K30" s="28">
        <f>'[1]Bieu 7'!K16</f>
        <v>7525352</v>
      </c>
      <c r="L30" s="28">
        <f>'[1]Bieu 7'!L16</f>
        <v>0</v>
      </c>
      <c r="M30" s="28">
        <f>'[1]Bieu 7'!M16</f>
        <v>512419235</v>
      </c>
      <c r="N30" s="28">
        <f>'[1]Bieu 7'!N16</f>
        <v>56011166</v>
      </c>
      <c r="O30" s="28">
        <f>'[1]Bieu 7'!O16</f>
        <v>1190311</v>
      </c>
      <c r="P30" s="28">
        <f>'[1]Bieu 7'!P16</f>
        <v>0</v>
      </c>
      <c r="Q30" s="28">
        <f>'[1]Bieu 7'!Q16</f>
        <v>80996390</v>
      </c>
      <c r="R30" s="28">
        <f>'[1]Bieu 7'!R16</f>
        <v>40554482</v>
      </c>
      <c r="S30" s="28">
        <f t="shared" si="1"/>
        <v>691171584</v>
      </c>
      <c r="T30" s="29">
        <f t="shared" si="2"/>
        <v>0.03342044156252377</v>
      </c>
      <c r="W30" s="15">
        <f t="shared" si="3"/>
        <v>698913146</v>
      </c>
      <c r="X30" s="15" t="e">
        <f>K30+M30+O30+Q30+#REF!</f>
        <v>#REF!</v>
      </c>
      <c r="Y30" s="15">
        <f t="shared" si="4"/>
        <v>521134898</v>
      </c>
      <c r="Z30" s="16" t="e">
        <f t="shared" si="5"/>
        <v>#REF!</v>
      </c>
      <c r="AA30" s="16" t="e">
        <f t="shared" si="6"/>
        <v>#REF!</v>
      </c>
      <c r="AB30" s="41">
        <v>9</v>
      </c>
      <c r="AC30" s="14">
        <v>29</v>
      </c>
    </row>
    <row r="31" spans="1:29" s="14" customFormat="1" ht="20.25" customHeight="1">
      <c r="A31" s="17">
        <v>17</v>
      </c>
      <c r="B31" s="18" t="str">
        <f>'[1]Bieu 7'!B17</f>
        <v>Đắk Nông</v>
      </c>
      <c r="C31" s="28">
        <f>'[1]Bieu 7'!C17</f>
        <v>885484143</v>
      </c>
      <c r="D31" s="28">
        <f>'[1]Bieu 7'!D17</f>
        <v>844056552</v>
      </c>
      <c r="E31" s="28">
        <f>'[1]Bieu 7'!E17</f>
        <v>41427591</v>
      </c>
      <c r="F31" s="28">
        <f>'[1]Bieu 7'!F17</f>
        <v>28879</v>
      </c>
      <c r="G31" s="28">
        <f>'[1]Bieu 7'!G17</f>
        <v>0</v>
      </c>
      <c r="H31" s="28">
        <f>'[1]Bieu 7'!H17</f>
        <v>885455264</v>
      </c>
      <c r="I31" s="28">
        <f>'[1]Bieu 7'!I17</f>
        <v>847334492</v>
      </c>
      <c r="J31" s="28">
        <f>'[1]Bieu 7'!J17</f>
        <v>1545173</v>
      </c>
      <c r="K31" s="28">
        <f>'[1]Bieu 7'!K17</f>
        <v>1165010</v>
      </c>
      <c r="L31" s="28">
        <f>'[1]Bieu 7'!L17</f>
        <v>0</v>
      </c>
      <c r="M31" s="28">
        <f>'[1]Bieu 7'!M17</f>
        <v>789079501</v>
      </c>
      <c r="N31" s="28">
        <f>'[1]Bieu 7'!N17</f>
        <v>49485532</v>
      </c>
      <c r="O31" s="28">
        <f>'[1]Bieu 7'!O17</f>
        <v>0</v>
      </c>
      <c r="P31" s="28">
        <f>'[1]Bieu 7'!P17</f>
        <v>0</v>
      </c>
      <c r="Q31" s="28">
        <f>'[1]Bieu 7'!Q17</f>
        <v>6059276</v>
      </c>
      <c r="R31" s="28">
        <f>'[1]Bieu 7'!R17</f>
        <v>38120772</v>
      </c>
      <c r="S31" s="28">
        <f t="shared" si="1"/>
        <v>882745081</v>
      </c>
      <c r="T31" s="29">
        <f t="shared" si="2"/>
        <v>0.0031984806774512844</v>
      </c>
      <c r="W31" s="15">
        <f t="shared" si="3"/>
        <v>883938970</v>
      </c>
      <c r="X31" s="15" t="e">
        <f>K31+M31+O31+Q31+#REF!</f>
        <v>#REF!</v>
      </c>
      <c r="Y31" s="15">
        <f t="shared" si="4"/>
        <v>790244511</v>
      </c>
      <c r="Z31" s="16" t="e">
        <f t="shared" si="5"/>
        <v>#REF!</v>
      </c>
      <c r="AA31" s="16" t="e">
        <f t="shared" si="6"/>
        <v>#REF!</v>
      </c>
      <c r="AB31" s="41">
        <v>59</v>
      </c>
      <c r="AC31" s="14">
        <v>20</v>
      </c>
    </row>
    <row r="32" spans="1:29" s="14" customFormat="1" ht="20.25" customHeight="1">
      <c r="A32" s="20">
        <v>18</v>
      </c>
      <c r="B32" s="18" t="str">
        <f>'[1]Bieu 7'!B18</f>
        <v>Điện Biên</v>
      </c>
      <c r="C32" s="28">
        <f>'[1]Bieu 7'!C18</f>
        <v>21357430.075</v>
      </c>
      <c r="D32" s="28">
        <f>'[1]Bieu 7'!D18</f>
        <v>15130338.1</v>
      </c>
      <c r="E32" s="28">
        <f>'[1]Bieu 7'!E18</f>
        <v>6227091.975</v>
      </c>
      <c r="F32" s="28">
        <f>'[1]Bieu 7'!F18</f>
        <v>2063252</v>
      </c>
      <c r="G32" s="28">
        <f>'[1]Bieu 7'!G18</f>
        <v>0</v>
      </c>
      <c r="H32" s="28">
        <f>'[1]Bieu 7'!H18</f>
        <v>19294178.075</v>
      </c>
      <c r="I32" s="28">
        <f>'[1]Bieu 7'!I18</f>
        <v>9270429.975</v>
      </c>
      <c r="J32" s="28">
        <f>'[1]Bieu 7'!J18</f>
        <v>286575.375</v>
      </c>
      <c r="K32" s="28">
        <f>'[1]Bieu 7'!K18</f>
        <v>1280842</v>
      </c>
      <c r="L32" s="28">
        <f>'[1]Bieu 7'!L18</f>
        <v>13256</v>
      </c>
      <c r="M32" s="28">
        <f>'[1]Bieu 7'!M18</f>
        <v>6187033.6</v>
      </c>
      <c r="N32" s="28">
        <f>'[1]Bieu 7'!N18</f>
        <v>2400</v>
      </c>
      <c r="O32" s="28">
        <f>'[1]Bieu 7'!O18</f>
        <v>0</v>
      </c>
      <c r="P32" s="28">
        <f>'[1]Bieu 7'!P18</f>
        <v>0</v>
      </c>
      <c r="Q32" s="28">
        <f>'[1]Bieu 7'!Q18</f>
        <v>1500323</v>
      </c>
      <c r="R32" s="28">
        <f>'[1]Bieu 7'!R18</f>
        <v>10023748.1</v>
      </c>
      <c r="S32" s="28">
        <f t="shared" si="1"/>
        <v>17713504.7</v>
      </c>
      <c r="T32" s="29">
        <f t="shared" si="2"/>
        <v>0.16907709558531023</v>
      </c>
      <c r="W32" s="15">
        <f t="shared" si="3"/>
        <v>21070854.7</v>
      </c>
      <c r="X32" s="15" t="e">
        <f>K32+M32+O32+Q32+#REF!</f>
        <v>#REF!</v>
      </c>
      <c r="Y32" s="15">
        <f t="shared" si="4"/>
        <v>7467875.6</v>
      </c>
      <c r="Z32" s="16" t="e">
        <f t="shared" si="5"/>
        <v>#REF!</v>
      </c>
      <c r="AA32" s="16" t="e">
        <f t="shared" si="6"/>
        <v>#REF!</v>
      </c>
      <c r="AB32" s="41">
        <v>3</v>
      </c>
      <c r="AC32" s="14">
        <v>61</v>
      </c>
    </row>
    <row r="33" spans="1:29" s="14" customFormat="1" ht="20.25" customHeight="1">
      <c r="A33" s="17">
        <v>19</v>
      </c>
      <c r="B33" s="18" t="str">
        <f>'[2]Bieu 7'!B21</f>
        <v>Đồng Nai</v>
      </c>
      <c r="C33" s="28">
        <f>'[2]Bieu 7'!C21</f>
        <v>2636761851</v>
      </c>
      <c r="D33" s="28">
        <f>'[2]Bieu 7'!D21</f>
        <v>2194486639</v>
      </c>
      <c r="E33" s="28">
        <f>'[2]Bieu 7'!E21</f>
        <v>442275212</v>
      </c>
      <c r="F33" s="28">
        <f>'[2]Bieu 7'!F21</f>
        <v>2191834</v>
      </c>
      <c r="G33" s="28">
        <f>'[2]Bieu 7'!G21</f>
        <v>0</v>
      </c>
      <c r="H33" s="28">
        <f>'[2]Bieu 7'!H21</f>
        <v>2634570017</v>
      </c>
      <c r="I33" s="28">
        <f>'[2]Bieu 7'!I21</f>
        <v>2462451832</v>
      </c>
      <c r="J33" s="28">
        <f>'[2]Bieu 7'!J21</f>
        <v>33458839</v>
      </c>
      <c r="K33" s="28">
        <f>'[2]Bieu 7'!K21</f>
        <v>6135709</v>
      </c>
      <c r="L33" s="28">
        <f>'[2]Bieu 7'!L21</f>
        <v>0</v>
      </c>
      <c r="M33" s="28">
        <f>'[2]Bieu 7'!M21</f>
        <v>1472902525</v>
      </c>
      <c r="N33" s="28">
        <f>'[2]Bieu 7'!N21</f>
        <v>551254955</v>
      </c>
      <c r="O33" s="28">
        <f>'[2]Bieu 7'!O21</f>
        <v>8777527</v>
      </c>
      <c r="P33" s="28">
        <f>'[2]Bieu 7'!P21</f>
        <v>123000</v>
      </c>
      <c r="Q33" s="28">
        <f>'[2]Bieu 7'!Q21</f>
        <v>389799277</v>
      </c>
      <c r="R33" s="28">
        <f>'[2]Bieu 7'!R21</f>
        <v>172118185</v>
      </c>
      <c r="S33" s="28">
        <f t="shared" si="1"/>
        <v>2594975469</v>
      </c>
      <c r="T33" s="29">
        <f t="shared" si="2"/>
        <v>0.01607931878522934</v>
      </c>
      <c r="W33" s="15">
        <f t="shared" si="3"/>
        <v>2603303012</v>
      </c>
      <c r="X33" s="15" t="e">
        <f>K33+M33+O33+Q33+#REF!</f>
        <v>#REF!</v>
      </c>
      <c r="Y33" s="15">
        <f t="shared" si="4"/>
        <v>1487815761</v>
      </c>
      <c r="Z33" s="16" t="e">
        <f t="shared" si="5"/>
        <v>#REF!</v>
      </c>
      <c r="AA33" s="16" t="e">
        <f t="shared" si="6"/>
        <v>#REF!</v>
      </c>
      <c r="AB33" s="41">
        <v>26</v>
      </c>
      <c r="AC33" s="14">
        <v>6</v>
      </c>
    </row>
    <row r="34" spans="1:29" s="14" customFormat="1" ht="20.25" customHeight="1">
      <c r="A34" s="20">
        <v>20</v>
      </c>
      <c r="B34" s="18" t="str">
        <f>'[2]Bieu 7'!B22</f>
        <v>Đồng Tháp</v>
      </c>
      <c r="C34" s="28">
        <f>'[2]Bieu 7'!C22</f>
        <v>901077636</v>
      </c>
      <c r="D34" s="28">
        <f>'[2]Bieu 7'!D22</f>
        <v>806487350</v>
      </c>
      <c r="E34" s="28">
        <f>'[2]Bieu 7'!E22</f>
        <v>94590286</v>
      </c>
      <c r="F34" s="28">
        <f>'[2]Bieu 7'!F22</f>
        <v>73342</v>
      </c>
      <c r="G34" s="28">
        <f>'[2]Bieu 7'!G22</f>
        <v>0</v>
      </c>
      <c r="H34" s="28">
        <f>'[2]Bieu 7'!H22</f>
        <v>901004294</v>
      </c>
      <c r="I34" s="28">
        <f>'[2]Bieu 7'!I22</f>
        <v>860675972</v>
      </c>
      <c r="J34" s="28">
        <f>'[2]Bieu 7'!J22</f>
        <v>22645976</v>
      </c>
      <c r="K34" s="28">
        <f>'[2]Bieu 7'!K22</f>
        <v>933753</v>
      </c>
      <c r="L34" s="28">
        <f>'[2]Bieu 7'!L22</f>
        <v>0</v>
      </c>
      <c r="M34" s="28">
        <f>'[2]Bieu 7'!M22</f>
        <v>634848365</v>
      </c>
      <c r="N34" s="28">
        <f>'[2]Bieu 7'!N22</f>
        <v>52825296</v>
      </c>
      <c r="O34" s="28">
        <f>'[2]Bieu 7'!O22</f>
        <v>779874</v>
      </c>
      <c r="P34" s="28">
        <f>'[2]Bieu 7'!P22</f>
        <v>2000000</v>
      </c>
      <c r="Q34" s="28">
        <f>'[2]Bieu 7'!Q22</f>
        <v>146642708</v>
      </c>
      <c r="R34" s="28">
        <f>'[2]Bieu 7'!R22</f>
        <v>40328322</v>
      </c>
      <c r="S34" s="28">
        <f t="shared" si="1"/>
        <v>877424565</v>
      </c>
      <c r="T34" s="29">
        <f t="shared" si="2"/>
        <v>0.027396755302935307</v>
      </c>
      <c r="W34" s="15">
        <f t="shared" si="3"/>
        <v>878431660</v>
      </c>
      <c r="X34" s="15" t="e">
        <f>K34+M34+O34+Q34+#REF!</f>
        <v>#REF!</v>
      </c>
      <c r="Y34" s="15">
        <f t="shared" si="4"/>
        <v>636561992</v>
      </c>
      <c r="Z34" s="16" t="e">
        <f t="shared" si="5"/>
        <v>#REF!</v>
      </c>
      <c r="AA34" s="16" t="e">
        <f t="shared" si="6"/>
        <v>#REF!</v>
      </c>
      <c r="AB34" s="41">
        <v>15</v>
      </c>
      <c r="AC34" s="14">
        <v>18</v>
      </c>
    </row>
    <row r="35" spans="1:29" s="14" customFormat="1" ht="20.25" customHeight="1">
      <c r="A35" s="17">
        <v>21</v>
      </c>
      <c r="B35" s="18" t="str">
        <f>'[1]Bieu 7'!B19</f>
        <v>Gia Lai</v>
      </c>
      <c r="C35" s="28">
        <f>'[1]Bieu 7'!C19</f>
        <v>733201167</v>
      </c>
      <c r="D35" s="28">
        <f>'[1]Bieu 7'!D19</f>
        <v>671617230</v>
      </c>
      <c r="E35" s="28">
        <f>'[1]Bieu 7'!E19</f>
        <v>61583937</v>
      </c>
      <c r="F35" s="28">
        <f>'[1]Bieu 7'!F19</f>
        <v>727876</v>
      </c>
      <c r="G35" s="28">
        <f>'[1]Bieu 7'!G19</f>
        <v>0</v>
      </c>
      <c r="H35" s="28">
        <f>'[1]Bieu 7'!H19</f>
        <v>732927295</v>
      </c>
      <c r="I35" s="28">
        <f>'[1]Bieu 7'!I19</f>
        <v>670198104</v>
      </c>
      <c r="J35" s="28">
        <f>'[1]Bieu 7'!J19</f>
        <v>9264173</v>
      </c>
      <c r="K35" s="28">
        <f>'[1]Bieu 7'!K19</f>
        <v>2297420</v>
      </c>
      <c r="L35" s="28">
        <f>'[1]Bieu 7'!L19</f>
        <v>0</v>
      </c>
      <c r="M35" s="28">
        <f>'[1]Bieu 7'!M19</f>
        <v>527692337</v>
      </c>
      <c r="N35" s="28">
        <f>'[1]Bieu 7'!N19</f>
        <v>95790438</v>
      </c>
      <c r="O35" s="28">
        <f>'[1]Bieu 7'!O19</f>
        <v>9580592</v>
      </c>
      <c r="P35" s="28">
        <f>'[1]Bieu 7'!P19</f>
        <v>781152</v>
      </c>
      <c r="Q35" s="28">
        <f>'[1]Bieu 7'!Q19</f>
        <v>24791992</v>
      </c>
      <c r="R35" s="28">
        <f>'[1]Bieu 7'!R19</f>
        <v>62729191</v>
      </c>
      <c r="S35" s="28">
        <f t="shared" si="1"/>
        <v>721365702</v>
      </c>
      <c r="T35" s="29">
        <f t="shared" si="2"/>
        <v>0.01725100821831033</v>
      </c>
      <c r="W35" s="15">
        <f t="shared" si="3"/>
        <v>723936994</v>
      </c>
      <c r="X35" s="15" t="e">
        <f>K35+M35+O35+Q35+#REF!</f>
        <v>#REF!</v>
      </c>
      <c r="Y35" s="15">
        <f t="shared" si="4"/>
        <v>539570349</v>
      </c>
      <c r="Z35" s="16" t="e">
        <f t="shared" si="5"/>
        <v>#REF!</v>
      </c>
      <c r="AA35" s="16" t="e">
        <f t="shared" si="6"/>
        <v>#REF!</v>
      </c>
      <c r="AB35" s="41">
        <v>23</v>
      </c>
      <c r="AC35" s="14">
        <v>26</v>
      </c>
    </row>
    <row r="36" spans="1:29" s="14" customFormat="1" ht="20.25" customHeight="1">
      <c r="A36" s="20">
        <v>22</v>
      </c>
      <c r="B36" s="18" t="str">
        <f>'[1]Bieu 7'!B20</f>
        <v>Hà Giang</v>
      </c>
      <c r="C36" s="28">
        <f>'[1]Bieu 7'!C20</f>
        <v>25146863</v>
      </c>
      <c r="D36" s="28">
        <f>'[1]Bieu 7'!D20</f>
        <v>20867769</v>
      </c>
      <c r="E36" s="28">
        <f>'[1]Bieu 7'!E20</f>
        <v>4279094</v>
      </c>
      <c r="F36" s="28">
        <f>'[1]Bieu 7'!F20</f>
        <v>361450</v>
      </c>
      <c r="G36" s="28">
        <f>'[1]Bieu 7'!G20</f>
        <v>0</v>
      </c>
      <c r="H36" s="28">
        <f>'[1]Bieu 7'!H20</f>
        <v>25146863</v>
      </c>
      <c r="I36" s="28">
        <f>'[1]Bieu 7'!I20</f>
        <v>19857261</v>
      </c>
      <c r="J36" s="28">
        <f>'[1]Bieu 7'!J20</f>
        <v>547709</v>
      </c>
      <c r="K36" s="28">
        <f>'[1]Bieu 7'!K20</f>
        <v>58000</v>
      </c>
      <c r="L36" s="28">
        <f>'[1]Bieu 7'!L20</f>
        <v>6500</v>
      </c>
      <c r="M36" s="28">
        <f>'[1]Bieu 7'!M20</f>
        <v>11926629</v>
      </c>
      <c r="N36" s="28">
        <f>'[1]Bieu 7'!N20</f>
        <v>7192098</v>
      </c>
      <c r="O36" s="28">
        <f>'[1]Bieu 7'!O20</f>
        <v>0</v>
      </c>
      <c r="P36" s="28">
        <f>'[1]Bieu 7'!P20</f>
        <v>0</v>
      </c>
      <c r="Q36" s="28">
        <f>'[1]Bieu 7'!Q20</f>
        <v>126325</v>
      </c>
      <c r="R36" s="28">
        <f>'[1]Bieu 7'!R20</f>
        <v>5289602</v>
      </c>
      <c r="S36" s="28">
        <f t="shared" si="1"/>
        <v>24534654</v>
      </c>
      <c r="T36" s="29">
        <f t="shared" si="2"/>
        <v>0.03050314945248491</v>
      </c>
      <c r="W36" s="15">
        <f t="shared" si="3"/>
        <v>24599154</v>
      </c>
      <c r="X36" s="15" t="e">
        <f>K36+M36+O36+Q36+#REF!</f>
        <v>#REF!</v>
      </c>
      <c r="Y36" s="15">
        <f t="shared" si="4"/>
        <v>11984629</v>
      </c>
      <c r="Z36" s="16" t="e">
        <f t="shared" si="5"/>
        <v>#REF!</v>
      </c>
      <c r="AA36" s="16" t="e">
        <f t="shared" si="6"/>
        <v>#REF!</v>
      </c>
      <c r="AB36" s="41">
        <v>12</v>
      </c>
      <c r="AC36" s="14">
        <v>60</v>
      </c>
    </row>
    <row r="37" spans="1:29" s="14" customFormat="1" ht="20.25" customHeight="1">
      <c r="A37" s="17">
        <v>23</v>
      </c>
      <c r="B37" s="18" t="str">
        <f>'[1]Bieu 7'!B21</f>
        <v>Hà Nam</v>
      </c>
      <c r="C37" s="28">
        <f>'[1]Bieu 7'!C21</f>
        <v>165070518</v>
      </c>
      <c r="D37" s="28">
        <f>'[1]Bieu 7'!D21</f>
        <v>162368189</v>
      </c>
      <c r="E37" s="28">
        <f>'[1]Bieu 7'!E21</f>
        <v>2702329</v>
      </c>
      <c r="F37" s="28">
        <f>'[1]Bieu 7'!F21</f>
        <v>1350</v>
      </c>
      <c r="G37" s="28">
        <f>'[1]Bieu 7'!G21</f>
        <v>0</v>
      </c>
      <c r="H37" s="28">
        <f>'[1]Bieu 7'!H21</f>
        <v>165069168</v>
      </c>
      <c r="I37" s="28">
        <f>'[1]Bieu 7'!I21</f>
        <v>149119644</v>
      </c>
      <c r="J37" s="28">
        <f>'[1]Bieu 7'!J21</f>
        <v>427458</v>
      </c>
      <c r="K37" s="28">
        <f>'[1]Bieu 7'!K21</f>
        <v>16075</v>
      </c>
      <c r="L37" s="28">
        <f>'[1]Bieu 7'!L21</f>
        <v>0</v>
      </c>
      <c r="M37" s="28">
        <f>'[1]Bieu 7'!M21</f>
        <v>141403785</v>
      </c>
      <c r="N37" s="28">
        <f>'[1]Bieu 7'!N21</f>
        <v>2450148</v>
      </c>
      <c r="O37" s="28">
        <f>'[1]Bieu 7'!O21</f>
        <v>480900</v>
      </c>
      <c r="P37" s="28">
        <f>'[1]Bieu 7'!P21</f>
        <v>0</v>
      </c>
      <c r="Q37" s="28">
        <f>'[1]Bieu 7'!Q21</f>
        <v>4341278</v>
      </c>
      <c r="R37" s="28">
        <f>'[1]Bieu 7'!R21</f>
        <v>15949524</v>
      </c>
      <c r="S37" s="28">
        <f t="shared" si="1"/>
        <v>164625635</v>
      </c>
      <c r="T37" s="29">
        <f t="shared" si="2"/>
        <v>0.0029743432059159153</v>
      </c>
      <c r="W37" s="15">
        <f t="shared" si="3"/>
        <v>164643060</v>
      </c>
      <c r="X37" s="15" t="e">
        <f>K37+M37+O37+Q37+#REF!</f>
        <v>#REF!</v>
      </c>
      <c r="Y37" s="15">
        <f t="shared" si="4"/>
        <v>141900760</v>
      </c>
      <c r="Z37" s="16" t="e">
        <f t="shared" si="5"/>
        <v>#REF!</v>
      </c>
      <c r="AA37" s="16" t="e">
        <f t="shared" si="6"/>
        <v>#REF!</v>
      </c>
      <c r="AB37" s="41">
        <v>61</v>
      </c>
      <c r="AC37" s="14">
        <v>49</v>
      </c>
    </row>
    <row r="38" spans="1:29" s="14" customFormat="1" ht="20.25" customHeight="1">
      <c r="A38" s="20">
        <v>24</v>
      </c>
      <c r="B38" s="18" t="str">
        <f>'[1]Bieu 7'!B22</f>
        <v>Hà Nội</v>
      </c>
      <c r="C38" s="28">
        <f>'[1]Bieu 7'!C22</f>
        <v>7903260775.5720005</v>
      </c>
      <c r="D38" s="28">
        <f>'[1]Bieu 7'!D22</f>
        <v>6495385458.6</v>
      </c>
      <c r="E38" s="28">
        <f>'[1]Bieu 7'!E22</f>
        <v>1407875316.9720001</v>
      </c>
      <c r="F38" s="28">
        <f>'[1]Bieu 7'!F22</f>
        <v>56296747</v>
      </c>
      <c r="G38" s="28">
        <f>'[1]Bieu 7'!G22</f>
        <v>0</v>
      </c>
      <c r="H38" s="28">
        <f>'[1]Bieu 7'!H22</f>
        <v>7846964028.5720005</v>
      </c>
      <c r="I38" s="28">
        <f>'[1]Bieu 7'!I22</f>
        <v>7410561066.0720005</v>
      </c>
      <c r="J38" s="28">
        <f>'[1]Bieu 7'!J22</f>
        <v>52966200.6</v>
      </c>
      <c r="K38" s="28">
        <f>'[1]Bieu 7'!K22</f>
        <v>23634495</v>
      </c>
      <c r="L38" s="28">
        <f>'[1]Bieu 7'!L22</f>
        <v>139284</v>
      </c>
      <c r="M38" s="28">
        <f>'[1]Bieu 7'!M22</f>
        <v>6128679904.672</v>
      </c>
      <c r="N38" s="28">
        <f>'[1]Bieu 7'!N22</f>
        <v>479255708.8</v>
      </c>
      <c r="O38" s="28">
        <f>'[1]Bieu 7'!O22</f>
        <v>142807288</v>
      </c>
      <c r="P38" s="28">
        <f>'[1]Bieu 7'!P22</f>
        <v>15889737</v>
      </c>
      <c r="Q38" s="28">
        <f>'[1]Bieu 7'!Q22</f>
        <v>567188448</v>
      </c>
      <c r="R38" s="28">
        <f>'[1]Bieu 7'!R22</f>
        <v>436402962.5</v>
      </c>
      <c r="S38" s="28">
        <f t="shared" si="1"/>
        <v>7770224048.972</v>
      </c>
      <c r="T38" s="29">
        <f t="shared" si="2"/>
        <v>0.0103366931217534</v>
      </c>
      <c r="W38" s="15">
        <f t="shared" si="3"/>
        <v>7850294574.972</v>
      </c>
      <c r="X38" s="15" t="e">
        <f>K38+M38+O38+Q38+#REF!</f>
        <v>#REF!</v>
      </c>
      <c r="Y38" s="15">
        <f t="shared" si="4"/>
        <v>6295121687.672</v>
      </c>
      <c r="Z38" s="16" t="e">
        <f t="shared" si="5"/>
        <v>#REF!</v>
      </c>
      <c r="AA38" s="16" t="e">
        <f t="shared" si="6"/>
        <v>#REF!</v>
      </c>
      <c r="AB38" s="41">
        <v>38</v>
      </c>
      <c r="AC38" s="14">
        <v>2</v>
      </c>
    </row>
    <row r="39" spans="1:29" s="14" customFormat="1" ht="20.25" customHeight="1">
      <c r="A39" s="17">
        <v>25</v>
      </c>
      <c r="B39" s="18" t="str">
        <f>'[1]Bieu 7'!B23</f>
        <v>Hà Tĩnh</v>
      </c>
      <c r="C39" s="28">
        <f>'[1]Bieu 7'!C23</f>
        <v>52708588</v>
      </c>
      <c r="D39" s="28">
        <f>'[1]Bieu 7'!D23</f>
        <v>42970557</v>
      </c>
      <c r="E39" s="28">
        <f>'[1]Bieu 7'!E23</f>
        <v>9542357</v>
      </c>
      <c r="F39" s="28">
        <f>'[1]Bieu 7'!F23</f>
        <v>1950</v>
      </c>
      <c r="G39" s="28">
        <f>'[1]Bieu 7'!G23</f>
        <v>0</v>
      </c>
      <c r="H39" s="28">
        <f>'[1]Bieu 7'!H23</f>
        <v>52706638</v>
      </c>
      <c r="I39" s="28">
        <f>'[1]Bieu 7'!I23</f>
        <v>42742559</v>
      </c>
      <c r="J39" s="28">
        <f>'[1]Bieu 7'!J23</f>
        <v>2087145</v>
      </c>
      <c r="K39" s="28">
        <f>'[1]Bieu 7'!K23</f>
        <v>0</v>
      </c>
      <c r="L39" s="28">
        <f>'[1]Bieu 7'!L23</f>
        <v>0</v>
      </c>
      <c r="M39" s="28">
        <f>'[1]Bieu 7'!M23</f>
        <v>38758584</v>
      </c>
      <c r="N39" s="28">
        <f>'[1]Bieu 7'!N23</f>
        <v>1288801</v>
      </c>
      <c r="O39" s="28">
        <f>'[1]Bieu 7'!O23</f>
        <v>56665</v>
      </c>
      <c r="P39" s="28">
        <f>'[1]Bieu 7'!P23</f>
        <v>0</v>
      </c>
      <c r="Q39" s="28">
        <f>'[1]Bieu 7'!Q23</f>
        <v>551364</v>
      </c>
      <c r="R39" s="28">
        <f>'[1]Bieu 7'!R23</f>
        <v>9964079</v>
      </c>
      <c r="S39" s="28">
        <f t="shared" si="1"/>
        <v>50619493</v>
      </c>
      <c r="T39" s="29">
        <f t="shared" si="2"/>
        <v>0.04883060464395686</v>
      </c>
      <c r="W39" s="15">
        <f t="shared" si="3"/>
        <v>50621443</v>
      </c>
      <c r="X39" s="15" t="e">
        <f>K39+M39+O39+Q39+#REF!</f>
        <v>#REF!</v>
      </c>
      <c r="Y39" s="15">
        <f t="shared" si="4"/>
        <v>38815249</v>
      </c>
      <c r="Z39" s="16" t="e">
        <f t="shared" si="5"/>
        <v>#REF!</v>
      </c>
      <c r="AA39" s="16" t="e">
        <f t="shared" si="6"/>
        <v>#REF!</v>
      </c>
      <c r="AB39" s="41">
        <v>5</v>
      </c>
      <c r="AC39" s="14">
        <v>57</v>
      </c>
    </row>
    <row r="40" spans="1:29" s="14" customFormat="1" ht="20.25" customHeight="1">
      <c r="A40" s="20">
        <v>26</v>
      </c>
      <c r="B40" s="18" t="str">
        <f>'[1]Bieu 7'!B24</f>
        <v>Hải Dương</v>
      </c>
      <c r="C40" s="28">
        <f>'[1]Bieu 7'!C24</f>
        <v>1318793460</v>
      </c>
      <c r="D40" s="28">
        <f>'[1]Bieu 7'!D24</f>
        <v>1253488358</v>
      </c>
      <c r="E40" s="28">
        <f>'[1]Bieu 7'!E24</f>
        <v>65305102</v>
      </c>
      <c r="F40" s="28">
        <f>'[1]Bieu 7'!F24</f>
        <v>1013483</v>
      </c>
      <c r="G40" s="28">
        <f>'[1]Bieu 7'!G24</f>
        <v>0</v>
      </c>
      <c r="H40" s="28">
        <f>'[1]Bieu 7'!H24</f>
        <v>1317779977</v>
      </c>
      <c r="I40" s="28">
        <f>'[1]Bieu 7'!I24</f>
        <v>1288586885</v>
      </c>
      <c r="J40" s="28">
        <f>'[1]Bieu 7'!J24</f>
        <v>2973243</v>
      </c>
      <c r="K40" s="28">
        <f>'[1]Bieu 7'!K24</f>
        <v>16310</v>
      </c>
      <c r="L40" s="28">
        <f>'[1]Bieu 7'!L24</f>
        <v>10431210</v>
      </c>
      <c r="M40" s="28">
        <f>'[1]Bieu 7'!M24</f>
        <v>1162666716</v>
      </c>
      <c r="N40" s="28">
        <f>'[1]Bieu 7'!N24</f>
        <v>53632822</v>
      </c>
      <c r="O40" s="28">
        <f>'[1]Bieu 7'!O24</f>
        <v>30612366</v>
      </c>
      <c r="P40" s="28">
        <f>'[1]Bieu 7'!P24</f>
        <v>0</v>
      </c>
      <c r="Q40" s="28">
        <f>'[1]Bieu 7'!Q24</f>
        <v>28254218</v>
      </c>
      <c r="R40" s="28">
        <f>'[1]Bieu 7'!R24</f>
        <v>29193092</v>
      </c>
      <c r="S40" s="28">
        <f t="shared" si="1"/>
        <v>1304359214</v>
      </c>
      <c r="T40" s="29">
        <f t="shared" si="2"/>
        <v>0.0023200243885766383</v>
      </c>
      <c r="W40" s="15">
        <f t="shared" si="3"/>
        <v>1315820217</v>
      </c>
      <c r="X40" s="15" t="e">
        <f>K40+M40+O40+Q40+#REF!</f>
        <v>#REF!</v>
      </c>
      <c r="Y40" s="15">
        <f t="shared" si="4"/>
        <v>1193295392</v>
      </c>
      <c r="Z40" s="16" t="e">
        <f t="shared" si="5"/>
        <v>#REF!</v>
      </c>
      <c r="AA40" s="16" t="e">
        <f t="shared" si="6"/>
        <v>#REF!</v>
      </c>
      <c r="AB40" s="41">
        <v>62</v>
      </c>
      <c r="AC40" s="14">
        <v>12</v>
      </c>
    </row>
    <row r="41" spans="1:29" s="14" customFormat="1" ht="20.25" customHeight="1">
      <c r="A41" s="17">
        <v>27</v>
      </c>
      <c r="B41" s="18" t="str">
        <f>'[1]Bieu 7'!B25</f>
        <v>Hải Phòng</v>
      </c>
      <c r="C41" s="28">
        <f>'[1]Bieu 7'!C25</f>
        <v>2941823435</v>
      </c>
      <c r="D41" s="28">
        <f>'[1]Bieu 7'!D25</f>
        <v>2857248833</v>
      </c>
      <c r="E41" s="28">
        <f>'[1]Bieu 7'!E25</f>
        <v>84574602</v>
      </c>
      <c r="F41" s="28">
        <f>'[1]Bieu 7'!F25</f>
        <v>90487</v>
      </c>
      <c r="G41" s="28">
        <f>'[1]Bieu 7'!G25</f>
        <v>0</v>
      </c>
      <c r="H41" s="28">
        <f>'[1]Bieu 7'!H25</f>
        <v>2941732948</v>
      </c>
      <c r="I41" s="28">
        <f>'[1]Bieu 7'!I25</f>
        <v>2860482578</v>
      </c>
      <c r="J41" s="28">
        <f>'[1]Bieu 7'!J25</f>
        <v>3742310</v>
      </c>
      <c r="K41" s="28">
        <f>'[1]Bieu 7'!K25</f>
        <v>29973</v>
      </c>
      <c r="L41" s="28">
        <f>'[1]Bieu 7'!L25</f>
        <v>0</v>
      </c>
      <c r="M41" s="28">
        <f>'[1]Bieu 7'!M25</f>
        <v>2391555161</v>
      </c>
      <c r="N41" s="28">
        <f>'[1]Bieu 7'!N25</f>
        <v>28487228</v>
      </c>
      <c r="O41" s="28">
        <f>'[1]Bieu 7'!O25</f>
        <v>35131386</v>
      </c>
      <c r="P41" s="28">
        <f>'[1]Bieu 7'!P25</f>
        <v>12522515</v>
      </c>
      <c r="Q41" s="28">
        <f>'[1]Bieu 7'!Q25</f>
        <v>389014005</v>
      </c>
      <c r="R41" s="28">
        <f>'[1]Bieu 7'!R25</f>
        <v>81250370</v>
      </c>
      <c r="S41" s="28">
        <f t="shared" si="1"/>
        <v>2937960665</v>
      </c>
      <c r="T41" s="29">
        <f t="shared" si="2"/>
        <v>0.0013187575512651837</v>
      </c>
      <c r="W41" s="15">
        <f t="shared" si="3"/>
        <v>2938081125</v>
      </c>
      <c r="X41" s="15" t="e">
        <f>K41+M41+O41+Q41+#REF!</f>
        <v>#REF!</v>
      </c>
      <c r="Y41" s="15">
        <f t="shared" si="4"/>
        <v>2426716520</v>
      </c>
      <c r="Z41" s="16" t="e">
        <f t="shared" si="5"/>
        <v>#REF!</v>
      </c>
      <c r="AA41" s="16" t="e">
        <f t="shared" si="6"/>
        <v>#REF!</v>
      </c>
      <c r="AB41" s="41">
        <v>63</v>
      </c>
      <c r="AC41" s="14">
        <v>4</v>
      </c>
    </row>
    <row r="42" spans="1:29" s="14" customFormat="1" ht="20.25" customHeight="1">
      <c r="A42" s="20">
        <v>28</v>
      </c>
      <c r="B42" s="18" t="str">
        <f>'[2]Bieu 7'!B23</f>
        <v>Hậu Giang</v>
      </c>
      <c r="C42" s="28">
        <f>'[2]Bieu 7'!C23</f>
        <v>408359892</v>
      </c>
      <c r="D42" s="28">
        <f>'[2]Bieu 7'!D23</f>
        <v>382887689</v>
      </c>
      <c r="E42" s="28">
        <f>'[2]Bieu 7'!E23</f>
        <v>25472203</v>
      </c>
      <c r="F42" s="28">
        <f>'[2]Bieu 7'!F23</f>
        <v>27600</v>
      </c>
      <c r="G42" s="28">
        <f>'[2]Bieu 7'!G23</f>
        <v>0</v>
      </c>
      <c r="H42" s="28">
        <f>'[2]Bieu 7'!H23</f>
        <v>408332292</v>
      </c>
      <c r="I42" s="28">
        <f>'[2]Bieu 7'!I23</f>
        <v>399543915</v>
      </c>
      <c r="J42" s="28">
        <f>'[2]Bieu 7'!J23</f>
        <v>1635090</v>
      </c>
      <c r="K42" s="28">
        <f>'[2]Bieu 7'!K23</f>
        <v>2684238</v>
      </c>
      <c r="L42" s="28">
        <f>'[2]Bieu 7'!L23</f>
        <v>0</v>
      </c>
      <c r="M42" s="28">
        <f>'[2]Bieu 7'!M23</f>
        <v>296247670</v>
      </c>
      <c r="N42" s="28">
        <f>'[2]Bieu 7'!N23</f>
        <v>52247888</v>
      </c>
      <c r="O42" s="28">
        <f>'[2]Bieu 7'!O23</f>
        <v>95322</v>
      </c>
      <c r="P42" s="28">
        <f>'[2]Bieu 7'!P23</f>
        <v>652000</v>
      </c>
      <c r="Q42" s="28">
        <f>'[2]Bieu 7'!Q23</f>
        <v>45981707</v>
      </c>
      <c r="R42" s="28">
        <f>'[2]Bieu 7'!R23</f>
        <v>8788377</v>
      </c>
      <c r="S42" s="28">
        <f t="shared" si="1"/>
        <v>404012964</v>
      </c>
      <c r="T42" s="29">
        <f t="shared" si="2"/>
        <v>0.010810646434197352</v>
      </c>
      <c r="W42" s="15">
        <f t="shared" si="3"/>
        <v>406724802</v>
      </c>
      <c r="X42" s="15" t="e">
        <f>K42+M42+O42+Q42+#REF!</f>
        <v>#REF!</v>
      </c>
      <c r="Y42" s="15">
        <f t="shared" si="4"/>
        <v>299027230</v>
      </c>
      <c r="Z42" s="16" t="e">
        <f t="shared" si="5"/>
        <v>#REF!</v>
      </c>
      <c r="AA42" s="16" t="e">
        <f t="shared" si="6"/>
        <v>#REF!</v>
      </c>
      <c r="AB42" s="41">
        <v>36</v>
      </c>
      <c r="AC42" s="14">
        <v>36</v>
      </c>
    </row>
    <row r="43" spans="1:29" s="14" customFormat="1" ht="20.25" customHeight="1">
      <c r="A43" s="17">
        <v>29</v>
      </c>
      <c r="B43" s="18" t="str">
        <f>'[1]Bieu 7'!B26</f>
        <v>Hòa Bình</v>
      </c>
      <c r="C43" s="28">
        <f>'[1]Bieu 7'!C26</f>
        <v>82132076.939</v>
      </c>
      <c r="D43" s="28">
        <f>'[1]Bieu 7'!D26</f>
        <v>61818718</v>
      </c>
      <c r="E43" s="28">
        <f>'[1]Bieu 7'!E26</f>
        <v>20313358.939</v>
      </c>
      <c r="F43" s="28">
        <f>'[1]Bieu 7'!F26</f>
        <v>170830</v>
      </c>
      <c r="G43" s="28">
        <f>'[1]Bieu 7'!G26</f>
        <v>0</v>
      </c>
      <c r="H43" s="28">
        <f>'[1]Bieu 7'!H26</f>
        <v>81961248.984</v>
      </c>
      <c r="I43" s="28">
        <f>'[1]Bieu 7'!I26</f>
        <v>75916528.984</v>
      </c>
      <c r="J43" s="28">
        <f>'[1]Bieu 7'!J26</f>
        <v>1591947</v>
      </c>
      <c r="K43" s="28">
        <f>'[1]Bieu 7'!K26</f>
        <v>319623</v>
      </c>
      <c r="L43" s="28">
        <f>'[1]Bieu 7'!L26</f>
        <v>0</v>
      </c>
      <c r="M43" s="28">
        <f>'[1]Bieu 7'!M26</f>
        <v>62867059.755</v>
      </c>
      <c r="N43" s="28">
        <f>'[1]Bieu 7'!N26</f>
        <v>3774582.2290000003</v>
      </c>
      <c r="O43" s="28">
        <f>'[1]Bieu 7'!O26</f>
        <v>0</v>
      </c>
      <c r="P43" s="28">
        <f>'[1]Bieu 7'!P26</f>
        <v>0</v>
      </c>
      <c r="Q43" s="28">
        <f>'[1]Bieu 7'!Q26</f>
        <v>7363317</v>
      </c>
      <c r="R43" s="28">
        <f>'[1]Bieu 7'!R26</f>
        <v>6044720</v>
      </c>
      <c r="S43" s="28">
        <f t="shared" si="1"/>
        <v>80049678.984</v>
      </c>
      <c r="T43" s="29">
        <f t="shared" si="2"/>
        <v>0.02517989198904073</v>
      </c>
      <c r="W43" s="15">
        <f t="shared" si="3"/>
        <v>80540129.939</v>
      </c>
      <c r="X43" s="15" t="e">
        <f>K43+M43+O43+Q43+#REF!</f>
        <v>#REF!</v>
      </c>
      <c r="Y43" s="15">
        <f t="shared" si="4"/>
        <v>63186682.755</v>
      </c>
      <c r="Z43" s="16" t="e">
        <f t="shared" si="5"/>
        <v>#REF!</v>
      </c>
      <c r="AA43" s="16" t="e">
        <f t="shared" si="6"/>
        <v>#REF!</v>
      </c>
      <c r="AB43" s="41">
        <v>18</v>
      </c>
      <c r="AC43" s="14">
        <v>52</v>
      </c>
    </row>
    <row r="44" spans="1:29" s="14" customFormat="1" ht="20.25" customHeight="1">
      <c r="A44" s="20">
        <v>30</v>
      </c>
      <c r="B44" s="18" t="str">
        <f>'[2]Bieu 7'!B24</f>
        <v>Hồ Chí Minh</v>
      </c>
      <c r="C44" s="28">
        <f>'[2]Bieu 7'!C24</f>
        <v>40328928571.15401</v>
      </c>
      <c r="D44" s="28">
        <f>'[2]Bieu 7'!D24</f>
        <v>36478563852.691</v>
      </c>
      <c r="E44" s="28">
        <f>'[2]Bieu 7'!E24</f>
        <v>3850364718.4630003</v>
      </c>
      <c r="F44" s="28">
        <f>'[2]Bieu 7'!F24</f>
        <v>24487508.069</v>
      </c>
      <c r="G44" s="28">
        <f>'[2]Bieu 7'!G24</f>
        <v>0</v>
      </c>
      <c r="H44" s="28">
        <f>'[2]Bieu 7'!H24</f>
        <v>40304441063.08501</v>
      </c>
      <c r="I44" s="28">
        <f>'[2]Bieu 7'!I24</f>
        <v>29170419591.08</v>
      </c>
      <c r="J44" s="28">
        <f>'[2]Bieu 7'!J24</f>
        <v>199928626.994</v>
      </c>
      <c r="K44" s="28">
        <f>'[2]Bieu 7'!K24</f>
        <v>69325362.101</v>
      </c>
      <c r="L44" s="28">
        <f>'[2]Bieu 7'!L24</f>
        <v>41894</v>
      </c>
      <c r="M44" s="28">
        <f>'[2]Bieu 7'!M24</f>
        <v>23383206387.815002</v>
      </c>
      <c r="N44" s="28">
        <f>'[2]Bieu 7'!N24</f>
        <v>2108660229.095</v>
      </c>
      <c r="O44" s="28">
        <f>'[2]Bieu 7'!O24</f>
        <v>573992420</v>
      </c>
      <c r="P44" s="28">
        <f>'[2]Bieu 7'!P24</f>
        <v>10585126</v>
      </c>
      <c r="Q44" s="28">
        <f>'[2]Bieu 7'!Q24</f>
        <v>2824679545.075</v>
      </c>
      <c r="R44" s="28">
        <f>'[2]Bieu 7'!R24</f>
        <v>11134021472.005</v>
      </c>
      <c r="S44" s="28">
        <f t="shared" si="1"/>
        <v>40035145179.990005</v>
      </c>
      <c r="T44" s="29">
        <f t="shared" si="2"/>
        <v>0.009230377652069665</v>
      </c>
      <c r="W44" s="15">
        <f t="shared" si="3"/>
        <v>40128999944.16</v>
      </c>
      <c r="X44" s="15" t="e">
        <f>K44+M44+O44+Q44+#REF!</f>
        <v>#REF!</v>
      </c>
      <c r="Y44" s="15">
        <f t="shared" si="4"/>
        <v>24026524169.916004</v>
      </c>
      <c r="Z44" s="16" t="e">
        <f t="shared" si="5"/>
        <v>#REF!</v>
      </c>
      <c r="AA44" s="16" t="e">
        <f t="shared" si="6"/>
        <v>#REF!</v>
      </c>
      <c r="AB44" s="41">
        <v>43</v>
      </c>
      <c r="AC44" s="14">
        <v>1</v>
      </c>
    </row>
    <row r="45" spans="1:29" s="14" customFormat="1" ht="20.25" customHeight="1">
      <c r="A45" s="17">
        <v>31</v>
      </c>
      <c r="B45" s="18" t="str">
        <f>'[1]Bieu 7'!B27</f>
        <v>Hưng Yên</v>
      </c>
      <c r="C45" s="28">
        <f>'[1]Bieu 7'!C27</f>
        <v>365432602.559</v>
      </c>
      <c r="D45" s="28">
        <f>'[1]Bieu 7'!D27</f>
        <v>287961120</v>
      </c>
      <c r="E45" s="28">
        <f>'[1]Bieu 7'!E27</f>
        <v>77471482.559</v>
      </c>
      <c r="F45" s="28">
        <f>'[1]Bieu 7'!F27</f>
        <v>1700</v>
      </c>
      <c r="G45" s="28">
        <f>'[1]Bieu 7'!G27</f>
        <v>0</v>
      </c>
      <c r="H45" s="28">
        <f>'[1]Bieu 7'!H27</f>
        <v>365430902.559</v>
      </c>
      <c r="I45" s="28">
        <f>'[1]Bieu 7'!I27</f>
        <v>346526878.559</v>
      </c>
      <c r="J45" s="28">
        <f>'[1]Bieu 7'!J27</f>
        <v>1311687</v>
      </c>
      <c r="K45" s="28">
        <f>'[1]Bieu 7'!K27</f>
        <v>620350</v>
      </c>
      <c r="L45" s="28">
        <f>'[1]Bieu 7'!L27</f>
        <v>0</v>
      </c>
      <c r="M45" s="28">
        <f>'[1]Bieu 7'!M27</f>
        <v>261856124.55900002</v>
      </c>
      <c r="N45" s="28">
        <f>'[1]Bieu 7'!N27</f>
        <v>23782797</v>
      </c>
      <c r="O45" s="28">
        <f>'[1]Bieu 7'!O27</f>
        <v>0</v>
      </c>
      <c r="P45" s="28">
        <f>'[1]Bieu 7'!P27</f>
        <v>0</v>
      </c>
      <c r="Q45" s="28">
        <f>'[1]Bieu 7'!Q27</f>
        <v>58955920</v>
      </c>
      <c r="R45" s="28">
        <f>'[1]Bieu 7'!R27</f>
        <v>18904024</v>
      </c>
      <c r="S45" s="28">
        <f t="shared" si="1"/>
        <v>363498865.559</v>
      </c>
      <c r="T45" s="29">
        <f t="shared" si="2"/>
        <v>0.005575431862700513</v>
      </c>
      <c r="W45" s="15">
        <f t="shared" si="3"/>
        <v>364120915.559</v>
      </c>
      <c r="X45" s="15" t="e">
        <f>K45+M45+O45+Q45+#REF!</f>
        <v>#REF!</v>
      </c>
      <c r="Y45" s="15">
        <f t="shared" si="4"/>
        <v>262476474.55900002</v>
      </c>
      <c r="Z45" s="16" t="e">
        <f t="shared" si="5"/>
        <v>#REF!</v>
      </c>
      <c r="AA45" s="16" t="e">
        <f t="shared" si="6"/>
        <v>#REF!</v>
      </c>
      <c r="AB45" s="41">
        <v>54</v>
      </c>
      <c r="AC45" s="14">
        <v>38</v>
      </c>
    </row>
    <row r="46" spans="1:29" s="14" customFormat="1" ht="20.25" customHeight="1">
      <c r="A46" s="20">
        <v>32</v>
      </c>
      <c r="B46" s="18" t="str">
        <f>'[2]Bieu 7'!B25</f>
        <v>Kiên Giang</v>
      </c>
      <c r="C46" s="28">
        <f>'[2]Bieu 7'!C25</f>
        <v>887619133</v>
      </c>
      <c r="D46" s="28">
        <f>'[2]Bieu 7'!D25</f>
        <v>761741772</v>
      </c>
      <c r="E46" s="28">
        <f>'[2]Bieu 7'!E25</f>
        <v>125877361</v>
      </c>
      <c r="F46" s="28">
        <f>'[2]Bieu 7'!F25</f>
        <v>70557</v>
      </c>
      <c r="G46" s="28">
        <f>'[2]Bieu 7'!G25</f>
        <v>0</v>
      </c>
      <c r="H46" s="28">
        <f>'[2]Bieu 7'!H25</f>
        <v>887548576</v>
      </c>
      <c r="I46" s="28">
        <f>'[2]Bieu 7'!I25</f>
        <v>837210147</v>
      </c>
      <c r="J46" s="28">
        <f>'[2]Bieu 7'!J25</f>
        <v>31219605</v>
      </c>
      <c r="K46" s="28">
        <f>'[2]Bieu 7'!K25</f>
        <v>7433357</v>
      </c>
      <c r="L46" s="28">
        <f>'[2]Bieu 7'!L25</f>
        <v>0</v>
      </c>
      <c r="M46" s="28">
        <f>'[2]Bieu 7'!M25</f>
        <v>580475430</v>
      </c>
      <c r="N46" s="28">
        <f>'[2]Bieu 7'!N25</f>
        <v>94483581</v>
      </c>
      <c r="O46" s="28">
        <f>'[2]Bieu 7'!O25</f>
        <v>5247745</v>
      </c>
      <c r="P46" s="28">
        <f>'[2]Bieu 7'!P25</f>
        <v>0</v>
      </c>
      <c r="Q46" s="28">
        <f>'[2]Bieu 7'!Q25</f>
        <v>118350429</v>
      </c>
      <c r="R46" s="28">
        <f>'[2]Bieu 7'!R25</f>
        <v>50338429</v>
      </c>
      <c r="S46" s="28">
        <f aca="true" t="shared" si="7" ref="S46:S77">M46+N46+O46+P46+Q46+R46</f>
        <v>848895614</v>
      </c>
      <c r="T46" s="29">
        <f aca="true" t="shared" si="8" ref="T46:T77">(J46+K46)/I46</f>
        <v>0.04616876914178156</v>
      </c>
      <c r="W46" s="15">
        <f t="shared" si="3"/>
        <v>856399528</v>
      </c>
      <c r="X46" s="15" t="e">
        <f>K46+M46+O46+Q46+#REF!</f>
        <v>#REF!</v>
      </c>
      <c r="Y46" s="15">
        <f t="shared" si="4"/>
        <v>593156532</v>
      </c>
      <c r="Z46" s="16" t="e">
        <f t="shared" si="5"/>
        <v>#REF!</v>
      </c>
      <c r="AA46" s="16" t="e">
        <f t="shared" si="6"/>
        <v>#REF!</v>
      </c>
      <c r="AB46" s="41">
        <v>6</v>
      </c>
      <c r="AC46" s="14">
        <v>19</v>
      </c>
    </row>
    <row r="47" spans="1:29" s="14" customFormat="1" ht="20.25" customHeight="1">
      <c r="A47" s="17">
        <v>33</v>
      </c>
      <c r="B47" s="18" t="str">
        <f>'[2]Bieu 7'!B26</f>
        <v>Kon Tum</v>
      </c>
      <c r="C47" s="28">
        <f>'[2]Bieu 7'!C26</f>
        <v>270324494.721</v>
      </c>
      <c r="D47" s="28">
        <f>'[2]Bieu 7'!D26</f>
        <v>238360068.07700005</v>
      </c>
      <c r="E47" s="28">
        <f>'[2]Bieu 7'!E26</f>
        <v>31964426.643999994</v>
      </c>
      <c r="F47" s="28">
        <f>'[2]Bieu 7'!F26</f>
        <v>337344.91</v>
      </c>
      <c r="G47" s="28">
        <f>'[2]Bieu 7'!G26</f>
        <v>0</v>
      </c>
      <c r="H47" s="28">
        <f>'[2]Bieu 7'!H26</f>
        <v>269987149.811</v>
      </c>
      <c r="I47" s="28">
        <f>'[2]Bieu 7'!I26</f>
        <v>252257143.445</v>
      </c>
      <c r="J47" s="28">
        <f>'[2]Bieu 7'!J26</f>
        <v>3178934.5290000006</v>
      </c>
      <c r="K47" s="28">
        <f>'[2]Bieu 7'!K26</f>
        <v>1085305</v>
      </c>
      <c r="L47" s="28">
        <f>'[2]Bieu 7'!L26</f>
        <v>0</v>
      </c>
      <c r="M47" s="28">
        <f>'[2]Bieu 7'!M26</f>
        <v>246323979.11699995</v>
      </c>
      <c r="N47" s="28">
        <f>'[2]Bieu 7'!N26</f>
        <v>1578353.949</v>
      </c>
      <c r="O47" s="28">
        <f>'[2]Bieu 7'!O26</f>
        <v>90570.85</v>
      </c>
      <c r="P47" s="28">
        <f>'[2]Bieu 7'!P26</f>
        <v>0</v>
      </c>
      <c r="Q47" s="28">
        <f>'[2]Bieu 7'!Q26</f>
        <v>0</v>
      </c>
      <c r="R47" s="28">
        <f>'[2]Bieu 7'!R26</f>
        <v>17730006.366000004</v>
      </c>
      <c r="S47" s="28">
        <f t="shared" si="7"/>
        <v>265722910.28199995</v>
      </c>
      <c r="T47" s="29">
        <f t="shared" si="8"/>
        <v>0.016904336070584815</v>
      </c>
      <c r="W47" s="15">
        <f aca="true" t="shared" si="9" ref="W47:W77">C47-J47</f>
        <v>267145560.192</v>
      </c>
      <c r="X47" s="15" t="e">
        <f>K47+M47+O47+Q47+#REF!</f>
        <v>#REF!</v>
      </c>
      <c r="Y47" s="15">
        <f aca="true" t="shared" si="10" ref="Y47:Y77">K47+M47+O47</f>
        <v>247499854.96699995</v>
      </c>
      <c r="Z47" s="16" t="e">
        <f aca="true" t="shared" si="11" ref="Z47:Z77">X47/W47</f>
        <v>#REF!</v>
      </c>
      <c r="AA47" s="16" t="e">
        <f aca="true" t="shared" si="12" ref="AA47:AA77">Y47/X47</f>
        <v>#REF!</v>
      </c>
      <c r="AB47" s="41">
        <v>25</v>
      </c>
      <c r="AC47" s="14">
        <v>43</v>
      </c>
    </row>
    <row r="48" spans="1:29" s="14" customFormat="1" ht="20.25" customHeight="1">
      <c r="A48" s="20">
        <v>34</v>
      </c>
      <c r="B48" s="18" t="str">
        <f>'[2]Bieu 7'!B27</f>
        <v>Khánh Hòa</v>
      </c>
      <c r="C48" s="28">
        <f>'[2]Bieu 7'!C27</f>
        <v>1209308347.887</v>
      </c>
      <c r="D48" s="28">
        <f>'[2]Bieu 7'!D27</f>
        <v>905907948.6590002</v>
      </c>
      <c r="E48" s="28">
        <f>'[2]Bieu 7'!E27</f>
        <v>303400399.347</v>
      </c>
      <c r="F48" s="28">
        <f>'[2]Bieu 7'!F27</f>
        <v>17049.999</v>
      </c>
      <c r="G48" s="28">
        <f>'[2]Bieu 7'!G27</f>
        <v>0</v>
      </c>
      <c r="H48" s="28">
        <f>'[2]Bieu 7'!H27</f>
        <v>1209291298.443</v>
      </c>
      <c r="I48" s="28">
        <f>'[2]Bieu 7'!I27</f>
        <v>1177883112.849</v>
      </c>
      <c r="J48" s="28">
        <f>'[2]Bieu 7'!J27</f>
        <v>5362641.52</v>
      </c>
      <c r="K48" s="28">
        <f>'[2]Bieu 7'!K27</f>
        <v>2721097.73</v>
      </c>
      <c r="L48" s="28">
        <f>'[2]Bieu 7'!L27</f>
        <v>11100</v>
      </c>
      <c r="M48" s="28">
        <f>'[2]Bieu 7'!M27</f>
        <v>665667600.8729999</v>
      </c>
      <c r="N48" s="28">
        <f>'[2]Bieu 7'!N27</f>
        <v>151681757.64100003</v>
      </c>
      <c r="O48" s="28">
        <f>'[2]Bieu 7'!O27</f>
        <v>24776419.842</v>
      </c>
      <c r="P48" s="28">
        <f>'[2]Bieu 7'!P27</f>
        <v>0</v>
      </c>
      <c r="Q48" s="28">
        <f>'[2]Bieu 7'!Q27</f>
        <v>327662495.243</v>
      </c>
      <c r="R48" s="28">
        <f>'[2]Bieu 7'!R27</f>
        <v>31408185.593999997</v>
      </c>
      <c r="S48" s="28">
        <f t="shared" si="7"/>
        <v>1201196459.193</v>
      </c>
      <c r="T48" s="29">
        <f t="shared" si="8"/>
        <v>0.006862938403495308</v>
      </c>
      <c r="W48" s="15">
        <f t="shared" si="9"/>
        <v>1203945706.367</v>
      </c>
      <c r="X48" s="15" t="e">
        <f>K48+M48+O48+Q48+#REF!</f>
        <v>#REF!</v>
      </c>
      <c r="Y48" s="15">
        <f t="shared" si="10"/>
        <v>693165118.4449999</v>
      </c>
      <c r="Z48" s="16" t="e">
        <f t="shared" si="11"/>
        <v>#REF!</v>
      </c>
      <c r="AA48" s="16" t="e">
        <f t="shared" si="12"/>
        <v>#REF!</v>
      </c>
      <c r="AB48" s="41">
        <v>51</v>
      </c>
      <c r="AC48" s="14">
        <v>14</v>
      </c>
    </row>
    <row r="49" spans="1:29" s="14" customFormat="1" ht="20.25" customHeight="1">
      <c r="A49" s="17">
        <v>35</v>
      </c>
      <c r="B49" s="18" t="str">
        <f>'[1]Bieu 7'!B28</f>
        <v>Lai Châu</v>
      </c>
      <c r="C49" s="28">
        <f>'[1]Bieu 7'!C28</f>
        <v>10862685</v>
      </c>
      <c r="D49" s="28">
        <f>'[1]Bieu 7'!D28</f>
        <v>8096284</v>
      </c>
      <c r="E49" s="28">
        <f>'[1]Bieu 7'!E28</f>
        <v>2766401</v>
      </c>
      <c r="F49" s="28">
        <f>'[1]Bieu 7'!F28</f>
        <v>32517</v>
      </c>
      <c r="G49" s="28">
        <f>'[1]Bieu 7'!G28</f>
        <v>0</v>
      </c>
      <c r="H49" s="28">
        <f>'[1]Bieu 7'!H28</f>
        <v>10830168</v>
      </c>
      <c r="I49" s="28">
        <f>'[1]Bieu 7'!I28</f>
        <v>8728683</v>
      </c>
      <c r="J49" s="28">
        <f>'[1]Bieu 7'!J28</f>
        <v>2316751</v>
      </c>
      <c r="K49" s="28">
        <f>'[1]Bieu 7'!K28</f>
        <v>0</v>
      </c>
      <c r="L49" s="28">
        <f>'[1]Bieu 7'!L28</f>
        <v>0</v>
      </c>
      <c r="M49" s="28">
        <f>'[1]Bieu 7'!M28</f>
        <v>2178415</v>
      </c>
      <c r="N49" s="28">
        <f>'[1]Bieu 7'!N28</f>
        <v>3461351</v>
      </c>
      <c r="O49" s="28">
        <f>'[1]Bieu 7'!O28</f>
        <v>0</v>
      </c>
      <c r="P49" s="28">
        <f>'[1]Bieu 7'!P28</f>
        <v>0</v>
      </c>
      <c r="Q49" s="28">
        <f>'[1]Bieu 7'!Q28</f>
        <v>772166</v>
      </c>
      <c r="R49" s="28">
        <f>'[1]Bieu 7'!R28</f>
        <v>2101485</v>
      </c>
      <c r="S49" s="28">
        <f t="shared" si="7"/>
        <v>8513417</v>
      </c>
      <c r="T49" s="29">
        <f t="shared" si="8"/>
        <v>0.2654181621671906</v>
      </c>
      <c r="W49" s="15">
        <f t="shared" si="9"/>
        <v>8545934</v>
      </c>
      <c r="X49" s="15" t="e">
        <f>K49+M49+O49+Q49+#REF!</f>
        <v>#REF!</v>
      </c>
      <c r="Y49" s="15">
        <f t="shared" si="10"/>
        <v>2178415</v>
      </c>
      <c r="Z49" s="16" t="e">
        <f t="shared" si="11"/>
        <v>#REF!</v>
      </c>
      <c r="AA49" s="16" t="e">
        <f t="shared" si="12"/>
        <v>#REF!</v>
      </c>
      <c r="AB49" s="41">
        <v>2</v>
      </c>
      <c r="AC49" s="14">
        <v>63</v>
      </c>
    </row>
    <row r="50" spans="1:29" s="14" customFormat="1" ht="20.25" customHeight="1">
      <c r="A50" s="20">
        <v>36</v>
      </c>
      <c r="B50" s="18" t="str">
        <f>'[1]Bieu 7'!B29</f>
        <v>Lạng Sơn</v>
      </c>
      <c r="C50" s="28">
        <f>'[1]Bieu 7'!C29</f>
        <v>70131586</v>
      </c>
      <c r="D50" s="28">
        <f>'[1]Bieu 7'!D29</f>
        <v>62089323</v>
      </c>
      <c r="E50" s="28">
        <f>'[1]Bieu 7'!E29</f>
        <v>8042263</v>
      </c>
      <c r="F50" s="28">
        <f>'[1]Bieu 7'!F29</f>
        <v>203177</v>
      </c>
      <c r="G50" s="28">
        <f>'[1]Bieu 7'!G29</f>
        <v>0</v>
      </c>
      <c r="H50" s="28">
        <f>'[1]Bieu 7'!H29</f>
        <v>69928409</v>
      </c>
      <c r="I50" s="28">
        <f>'[1]Bieu 7'!I29</f>
        <v>30068225</v>
      </c>
      <c r="J50" s="28">
        <f>'[1]Bieu 7'!J29</f>
        <v>936592</v>
      </c>
      <c r="K50" s="28">
        <f>'[1]Bieu 7'!K29</f>
        <v>31165</v>
      </c>
      <c r="L50" s="28">
        <f>'[1]Bieu 7'!L29</f>
        <v>118800</v>
      </c>
      <c r="M50" s="28">
        <f>'[1]Bieu 7'!M29</f>
        <v>25006381</v>
      </c>
      <c r="N50" s="28">
        <f>'[1]Bieu 7'!N29</f>
        <v>3231165</v>
      </c>
      <c r="O50" s="28">
        <f>'[1]Bieu 7'!O29</f>
        <v>45687</v>
      </c>
      <c r="P50" s="28">
        <f>'[1]Bieu 7'!P29</f>
        <v>0</v>
      </c>
      <c r="Q50" s="28">
        <f>'[1]Bieu 7'!Q29</f>
        <v>698435</v>
      </c>
      <c r="R50" s="28">
        <f>'[1]Bieu 7'!R29</f>
        <v>39860184</v>
      </c>
      <c r="S50" s="28">
        <f t="shared" si="7"/>
        <v>68841852</v>
      </c>
      <c r="T50" s="29">
        <f t="shared" si="8"/>
        <v>0.03218537176703979</v>
      </c>
      <c r="W50" s="15">
        <f t="shared" si="9"/>
        <v>69194994</v>
      </c>
      <c r="X50" s="15" t="e">
        <f>K50+M50+O50+Q50+#REF!</f>
        <v>#REF!</v>
      </c>
      <c r="Y50" s="15">
        <f t="shared" si="10"/>
        <v>25083233</v>
      </c>
      <c r="Z50" s="16" t="e">
        <f t="shared" si="11"/>
        <v>#REF!</v>
      </c>
      <c r="AA50" s="16" t="e">
        <f t="shared" si="12"/>
        <v>#REF!</v>
      </c>
      <c r="AB50" s="41">
        <v>10</v>
      </c>
      <c r="AC50" s="14">
        <v>56</v>
      </c>
    </row>
    <row r="51" spans="1:29" s="14" customFormat="1" ht="20.25" customHeight="1">
      <c r="A51" s="17">
        <v>37</v>
      </c>
      <c r="B51" s="18" t="str">
        <f>'[1]Bieu 7'!B30</f>
        <v>Lào Cai</v>
      </c>
      <c r="C51" s="28">
        <f>'[1]Bieu 7'!C30</f>
        <v>45822846.452</v>
      </c>
      <c r="D51" s="28">
        <f>'[1]Bieu 7'!D30</f>
        <v>34751053.45</v>
      </c>
      <c r="E51" s="28">
        <f>'[1]Bieu 7'!E30</f>
        <v>11071793.002</v>
      </c>
      <c r="F51" s="28">
        <f>'[1]Bieu 7'!F30</f>
        <v>6050</v>
      </c>
      <c r="G51" s="28">
        <f>'[1]Bieu 7'!G30</f>
        <v>0</v>
      </c>
      <c r="H51" s="28">
        <f>'[1]Bieu 7'!H30</f>
        <v>45816796</v>
      </c>
      <c r="I51" s="28">
        <f>'[1]Bieu 7'!I30</f>
        <v>35433211</v>
      </c>
      <c r="J51" s="28">
        <f>'[1]Bieu 7'!J30</f>
        <v>723290</v>
      </c>
      <c r="K51" s="28">
        <f>'[1]Bieu 7'!K30</f>
        <v>90829</v>
      </c>
      <c r="L51" s="28">
        <f>'[1]Bieu 7'!L30</f>
        <v>152337</v>
      </c>
      <c r="M51" s="28">
        <f>'[1]Bieu 7'!M30</f>
        <v>32209968</v>
      </c>
      <c r="N51" s="28">
        <f>'[1]Bieu 7'!N30</f>
        <v>813958</v>
      </c>
      <c r="O51" s="28">
        <f>'[1]Bieu 7'!O30</f>
        <v>0</v>
      </c>
      <c r="P51" s="28">
        <f>'[1]Bieu 7'!P30</f>
        <v>0</v>
      </c>
      <c r="Q51" s="28">
        <f>'[1]Bieu 7'!Q30</f>
        <v>1442829</v>
      </c>
      <c r="R51" s="28">
        <f>'[1]Bieu 7'!R30</f>
        <v>10383585</v>
      </c>
      <c r="S51" s="28">
        <f t="shared" si="7"/>
        <v>44850340</v>
      </c>
      <c r="T51" s="29">
        <f t="shared" si="8"/>
        <v>0.02297615646518742</v>
      </c>
      <c r="W51" s="15">
        <f t="shared" si="9"/>
        <v>45099556.452</v>
      </c>
      <c r="X51" s="15" t="e">
        <f>K51+M51+O51+Q51+#REF!</f>
        <v>#REF!</v>
      </c>
      <c r="Y51" s="15">
        <f t="shared" si="10"/>
        <v>32300797</v>
      </c>
      <c r="Z51" s="16" t="e">
        <f t="shared" si="11"/>
        <v>#REF!</v>
      </c>
      <c r="AA51" s="16" t="e">
        <f t="shared" si="12"/>
        <v>#REF!</v>
      </c>
      <c r="AB51" s="41">
        <v>19</v>
      </c>
      <c r="AC51" s="14">
        <v>58</v>
      </c>
    </row>
    <row r="52" spans="1:29" s="14" customFormat="1" ht="20.25" customHeight="1">
      <c r="A52" s="20">
        <v>38</v>
      </c>
      <c r="B52" s="18" t="str">
        <f>'[2]Bieu 7'!B28</f>
        <v>Lâm Đồng</v>
      </c>
      <c r="C52" s="28">
        <f>'[2]Bieu 7'!C28</f>
        <v>2001593786</v>
      </c>
      <c r="D52" s="28">
        <f>'[2]Bieu 7'!D28</f>
        <v>1288089127</v>
      </c>
      <c r="E52" s="28">
        <f>'[2]Bieu 7'!E28</f>
        <v>713504659</v>
      </c>
      <c r="F52" s="28">
        <f>'[2]Bieu 7'!F28</f>
        <v>507192</v>
      </c>
      <c r="G52" s="28">
        <f>'[2]Bieu 7'!G28</f>
        <v>0</v>
      </c>
      <c r="H52" s="28">
        <f>'[2]Bieu 7'!H28</f>
        <v>2001086594</v>
      </c>
      <c r="I52" s="28">
        <f>'[2]Bieu 7'!I28</f>
        <v>1963211682</v>
      </c>
      <c r="J52" s="28">
        <f>'[2]Bieu 7'!J28</f>
        <v>5982001</v>
      </c>
      <c r="K52" s="28">
        <f>'[2]Bieu 7'!K28</f>
        <v>1186179</v>
      </c>
      <c r="L52" s="28">
        <f>'[2]Bieu 7'!L28</f>
        <v>0</v>
      </c>
      <c r="M52" s="28">
        <f>'[2]Bieu 7'!M28</f>
        <v>1398855250</v>
      </c>
      <c r="N52" s="28">
        <f>'[2]Bieu 7'!N28</f>
        <v>335866227</v>
      </c>
      <c r="O52" s="28">
        <f>'[2]Bieu 7'!O28</f>
        <v>16264164</v>
      </c>
      <c r="P52" s="28">
        <f>'[2]Bieu 7'!P28</f>
        <v>8109855</v>
      </c>
      <c r="Q52" s="28">
        <f>'[2]Bieu 7'!Q28</f>
        <v>196948006</v>
      </c>
      <c r="R52" s="28">
        <f>'[2]Bieu 7'!R28</f>
        <v>37874912</v>
      </c>
      <c r="S52" s="28">
        <f t="shared" si="7"/>
        <v>1993918414</v>
      </c>
      <c r="T52" s="29">
        <f t="shared" si="8"/>
        <v>0.00365125170439975</v>
      </c>
      <c r="W52" s="15">
        <f t="shared" si="9"/>
        <v>1995611785</v>
      </c>
      <c r="X52" s="15" t="e">
        <f>K52+M52+O52+Q52+#REF!</f>
        <v>#REF!</v>
      </c>
      <c r="Y52" s="15">
        <f t="shared" si="10"/>
        <v>1416305593</v>
      </c>
      <c r="Z52" s="16" t="e">
        <f t="shared" si="11"/>
        <v>#REF!</v>
      </c>
      <c r="AA52" s="16" t="e">
        <f t="shared" si="12"/>
        <v>#REF!</v>
      </c>
      <c r="AB52" s="41">
        <v>58</v>
      </c>
      <c r="AC52" s="14">
        <v>8</v>
      </c>
    </row>
    <row r="53" spans="1:29" s="14" customFormat="1" ht="20.25" customHeight="1">
      <c r="A53" s="17">
        <v>39</v>
      </c>
      <c r="B53" s="18" t="str">
        <f>'[2]Bieu 7'!B29</f>
        <v>Long An</v>
      </c>
      <c r="C53" s="28">
        <f>'[2]Bieu 7'!C29</f>
        <v>2931097948.0299997</v>
      </c>
      <c r="D53" s="28">
        <f>'[2]Bieu 7'!D29</f>
        <v>2651159303.0299997</v>
      </c>
      <c r="E53" s="28">
        <f>'[2]Bieu 7'!E29</f>
        <v>279938645</v>
      </c>
      <c r="F53" s="28">
        <f>'[2]Bieu 7'!F29</f>
        <v>4434704</v>
      </c>
      <c r="G53" s="28">
        <f>'[2]Bieu 7'!G29</f>
        <v>0</v>
      </c>
      <c r="H53" s="28">
        <f>'[2]Bieu 7'!H29</f>
        <v>2926663244.0299997</v>
      </c>
      <c r="I53" s="28">
        <f>'[2]Bieu 7'!I29</f>
        <v>2856546339.0299997</v>
      </c>
      <c r="J53" s="28">
        <f>'[2]Bieu 7'!J29</f>
        <v>17754042</v>
      </c>
      <c r="K53" s="28">
        <f>'[2]Bieu 7'!K29</f>
        <v>815324</v>
      </c>
      <c r="L53" s="28">
        <f>'[2]Bieu 7'!L29</f>
        <v>9750</v>
      </c>
      <c r="M53" s="28">
        <f>'[2]Bieu 7'!M29</f>
        <v>2384570891.0299997</v>
      </c>
      <c r="N53" s="28">
        <f>'[2]Bieu 7'!N29</f>
        <v>298369931</v>
      </c>
      <c r="O53" s="28">
        <f>'[2]Bieu 7'!O29</f>
        <v>81577549</v>
      </c>
      <c r="P53" s="28">
        <f>'[2]Bieu 7'!P29</f>
        <v>350603</v>
      </c>
      <c r="Q53" s="28">
        <f>'[2]Bieu 7'!Q29</f>
        <v>73098249</v>
      </c>
      <c r="R53" s="28">
        <f>'[2]Bieu 7'!R29</f>
        <v>70116905</v>
      </c>
      <c r="S53" s="28">
        <f t="shared" si="7"/>
        <v>2908084128.0299997</v>
      </c>
      <c r="T53" s="29">
        <f t="shared" si="8"/>
        <v>0.006500635311347905</v>
      </c>
      <c r="W53" s="15">
        <f t="shared" si="9"/>
        <v>2913343906.0299997</v>
      </c>
      <c r="X53" s="15" t="e">
        <f>K53+M53+O53+Q53+#REF!</f>
        <v>#REF!</v>
      </c>
      <c r="Y53" s="15">
        <f t="shared" si="10"/>
        <v>2466963764.0299997</v>
      </c>
      <c r="Z53" s="16" t="e">
        <f t="shared" si="11"/>
        <v>#REF!</v>
      </c>
      <c r="AA53" s="16" t="e">
        <f t="shared" si="12"/>
        <v>#REF!</v>
      </c>
      <c r="AB53" s="41">
        <v>52</v>
      </c>
      <c r="AC53" s="14">
        <v>5</v>
      </c>
    </row>
    <row r="54" spans="1:29" s="14" customFormat="1" ht="20.25" customHeight="1">
      <c r="A54" s="20">
        <v>40</v>
      </c>
      <c r="B54" s="18" t="str">
        <f>'[1]Bieu 7'!B31</f>
        <v>Nam Định</v>
      </c>
      <c r="C54" s="28">
        <f>'[1]Bieu 7'!C31</f>
        <v>172040892</v>
      </c>
      <c r="D54" s="28">
        <f>'[1]Bieu 7'!D31</f>
        <v>117607319</v>
      </c>
      <c r="E54" s="28">
        <f>'[1]Bieu 7'!E31</f>
        <v>54433573</v>
      </c>
      <c r="F54" s="28">
        <f>'[1]Bieu 7'!F31</f>
        <v>57750</v>
      </c>
      <c r="G54" s="28">
        <f>'[1]Bieu 7'!G31</f>
        <v>0</v>
      </c>
      <c r="H54" s="28">
        <f>'[1]Bieu 7'!H31</f>
        <v>171983142</v>
      </c>
      <c r="I54" s="28">
        <f>'[1]Bieu 7'!I31</f>
        <v>135220682</v>
      </c>
      <c r="J54" s="28">
        <f>'[1]Bieu 7'!J31</f>
        <v>1216411</v>
      </c>
      <c r="K54" s="28">
        <f>'[1]Bieu 7'!K31</f>
        <v>271687</v>
      </c>
      <c r="L54" s="28">
        <f>'[1]Bieu 7'!L31</f>
        <v>16200</v>
      </c>
      <c r="M54" s="28">
        <f>'[1]Bieu 7'!M31</f>
        <v>65031930</v>
      </c>
      <c r="N54" s="28">
        <f>'[1]Bieu 7'!N31</f>
        <v>57402597</v>
      </c>
      <c r="O54" s="28">
        <f>'[1]Bieu 7'!O31</f>
        <v>66200</v>
      </c>
      <c r="P54" s="28">
        <f>'[1]Bieu 7'!P31</f>
        <v>0</v>
      </c>
      <c r="Q54" s="28">
        <f>'[1]Bieu 7'!Q31</f>
        <v>11215657</v>
      </c>
      <c r="R54" s="28">
        <f>'[1]Bieu 7'!R31</f>
        <v>36762460</v>
      </c>
      <c r="S54" s="28">
        <f t="shared" si="7"/>
        <v>170478844</v>
      </c>
      <c r="T54" s="29">
        <f t="shared" si="8"/>
        <v>0.01100495854620819</v>
      </c>
      <c r="W54" s="15">
        <f t="shared" si="9"/>
        <v>170824481</v>
      </c>
      <c r="X54" s="15" t="e">
        <f>K54+M54+O54+Q54+#REF!</f>
        <v>#REF!</v>
      </c>
      <c r="Y54" s="15">
        <f t="shared" si="10"/>
        <v>65369817</v>
      </c>
      <c r="Z54" s="16" t="e">
        <f t="shared" si="11"/>
        <v>#REF!</v>
      </c>
      <c r="AA54" s="16" t="e">
        <f t="shared" si="12"/>
        <v>#REF!</v>
      </c>
      <c r="AB54" s="41">
        <v>35</v>
      </c>
      <c r="AC54" s="14">
        <v>48</v>
      </c>
    </row>
    <row r="55" spans="1:29" s="14" customFormat="1" ht="20.25" customHeight="1">
      <c r="A55" s="17">
        <v>41</v>
      </c>
      <c r="B55" s="18" t="str">
        <f>'[1]Bieu 7'!B32</f>
        <v>Ninh Bình</v>
      </c>
      <c r="C55" s="28">
        <f>'[1]Bieu 7'!C32</f>
        <v>253741714.43199998</v>
      </c>
      <c r="D55" s="28">
        <f>'[1]Bieu 7'!D32</f>
        <v>245622040.43199998</v>
      </c>
      <c r="E55" s="28">
        <f>'[1]Bieu 7'!E32</f>
        <v>8119674</v>
      </c>
      <c r="F55" s="28">
        <f>'[1]Bieu 7'!F32</f>
        <v>11386</v>
      </c>
      <c r="G55" s="28">
        <f>'[1]Bieu 7'!G32</f>
        <v>73989</v>
      </c>
      <c r="H55" s="28">
        <f>'[1]Bieu 7'!H32</f>
        <v>253730328.43199998</v>
      </c>
      <c r="I55" s="28">
        <f>'[1]Bieu 7'!I32</f>
        <v>247390934.161</v>
      </c>
      <c r="J55" s="28">
        <f>'[1]Bieu 7'!J32</f>
        <v>2858504</v>
      </c>
      <c r="K55" s="28">
        <f>'[1]Bieu 7'!K32</f>
        <v>24700</v>
      </c>
      <c r="L55" s="28">
        <f>'[1]Bieu 7'!L32</f>
        <v>4500</v>
      </c>
      <c r="M55" s="28">
        <f>'[1]Bieu 7'!M32</f>
        <v>238145760.161</v>
      </c>
      <c r="N55" s="28">
        <f>'[1]Bieu 7'!N32</f>
        <v>6090959</v>
      </c>
      <c r="O55" s="28">
        <f>'[1]Bieu 7'!O32</f>
        <v>0</v>
      </c>
      <c r="P55" s="28">
        <f>'[1]Bieu 7'!P32</f>
        <v>0</v>
      </c>
      <c r="Q55" s="28">
        <f>'[1]Bieu 7'!Q32</f>
        <v>266511</v>
      </c>
      <c r="R55" s="28">
        <f>'[1]Bieu 7'!R32</f>
        <v>6339394.271</v>
      </c>
      <c r="S55" s="28">
        <f t="shared" si="7"/>
        <v>250842624.432</v>
      </c>
      <c r="T55" s="29">
        <f t="shared" si="8"/>
        <v>0.011654444855782929</v>
      </c>
      <c r="W55" s="15">
        <f t="shared" si="9"/>
        <v>250883210.43199998</v>
      </c>
      <c r="X55" s="15" t="e">
        <f>K55+M55+O55+Q55+#REF!</f>
        <v>#REF!</v>
      </c>
      <c r="Y55" s="15">
        <f t="shared" si="10"/>
        <v>238170460.161</v>
      </c>
      <c r="Z55" s="16" t="e">
        <f t="shared" si="11"/>
        <v>#REF!</v>
      </c>
      <c r="AA55" s="16" t="e">
        <f t="shared" si="12"/>
        <v>#REF!</v>
      </c>
      <c r="AB55" s="41">
        <v>32</v>
      </c>
      <c r="AC55" s="14">
        <v>44</v>
      </c>
    </row>
    <row r="56" spans="1:29" s="14" customFormat="1" ht="20.25" customHeight="1">
      <c r="A56" s="20">
        <v>42</v>
      </c>
      <c r="B56" s="18" t="str">
        <f>'[2]Bieu 7'!B30</f>
        <v>Ninh Thuận</v>
      </c>
      <c r="C56" s="28">
        <f>'[2]Bieu 7'!C30</f>
        <v>164031861</v>
      </c>
      <c r="D56" s="28">
        <f>'[2]Bieu 7'!D30</f>
        <v>149891792</v>
      </c>
      <c r="E56" s="28">
        <f>'[2]Bieu 7'!E30</f>
        <v>14140069</v>
      </c>
      <c r="F56" s="28">
        <f>'[2]Bieu 7'!F30</f>
        <v>200</v>
      </c>
      <c r="G56" s="28">
        <f>'[2]Bieu 7'!G30</f>
        <v>0</v>
      </c>
      <c r="H56" s="28">
        <f>'[2]Bieu 7'!H30</f>
        <v>164031661</v>
      </c>
      <c r="I56" s="28">
        <f>'[2]Bieu 7'!I30</f>
        <v>152877965</v>
      </c>
      <c r="J56" s="28">
        <f>'[2]Bieu 7'!J30</f>
        <v>543399</v>
      </c>
      <c r="K56" s="28">
        <f>'[2]Bieu 7'!K30</f>
        <v>68652</v>
      </c>
      <c r="L56" s="28">
        <f>'[2]Bieu 7'!L30</f>
        <v>0</v>
      </c>
      <c r="M56" s="28">
        <f>'[2]Bieu 7'!M30</f>
        <v>109326588</v>
      </c>
      <c r="N56" s="28">
        <f>'[2]Bieu 7'!N30</f>
        <v>36389205</v>
      </c>
      <c r="O56" s="28">
        <f>'[2]Bieu 7'!O30</f>
        <v>30903</v>
      </c>
      <c r="P56" s="28">
        <f>'[2]Bieu 7'!P30</f>
        <v>0</v>
      </c>
      <c r="Q56" s="28">
        <f>'[2]Bieu 7'!Q30</f>
        <v>6519218</v>
      </c>
      <c r="R56" s="28">
        <f>'[2]Bieu 7'!R30</f>
        <v>11153696</v>
      </c>
      <c r="S56" s="28">
        <f t="shared" si="7"/>
        <v>163419610</v>
      </c>
      <c r="T56" s="29">
        <f t="shared" si="8"/>
        <v>0.00400352660371951</v>
      </c>
      <c r="W56" s="15">
        <f t="shared" si="9"/>
        <v>163488462</v>
      </c>
      <c r="X56" s="15" t="e">
        <f>K56+M56+O56+Q56+#REF!</f>
        <v>#REF!</v>
      </c>
      <c r="Y56" s="15">
        <f t="shared" si="10"/>
        <v>109426143</v>
      </c>
      <c r="Z56" s="16" t="e">
        <f t="shared" si="11"/>
        <v>#REF!</v>
      </c>
      <c r="AA56" s="16" t="e">
        <f t="shared" si="12"/>
        <v>#REF!</v>
      </c>
      <c r="AB56" s="41">
        <v>57</v>
      </c>
      <c r="AC56" s="14">
        <v>50</v>
      </c>
    </row>
    <row r="57" spans="1:29" s="14" customFormat="1" ht="20.25" customHeight="1">
      <c r="A57" s="17">
        <v>43</v>
      </c>
      <c r="B57" s="18" t="str">
        <f>'[1]Bieu 7'!B33</f>
        <v>Nghệ An</v>
      </c>
      <c r="C57" s="28">
        <f>'[1]Bieu 7'!C33</f>
        <v>330398521.73611</v>
      </c>
      <c r="D57" s="28">
        <f>'[1]Bieu 7'!D33</f>
        <v>274964660.8510001</v>
      </c>
      <c r="E57" s="28">
        <f>'[1]Bieu 7'!E33</f>
        <v>55433860.88511</v>
      </c>
      <c r="F57" s="28">
        <f>'[1]Bieu 7'!F33</f>
        <v>18800</v>
      </c>
      <c r="G57" s="28">
        <f>'[1]Bieu 7'!G33</f>
        <v>0</v>
      </c>
      <c r="H57" s="28">
        <f>'[1]Bieu 7'!H33</f>
        <v>330398522.32811</v>
      </c>
      <c r="I57" s="28">
        <f>'[1]Bieu 7'!I33</f>
        <v>277755448.81310993</v>
      </c>
      <c r="J57" s="28">
        <f>'[1]Bieu 7'!J33</f>
        <v>2275123.521</v>
      </c>
      <c r="K57" s="28">
        <f>'[1]Bieu 7'!K33</f>
        <v>102652.61600000001</v>
      </c>
      <c r="L57" s="28">
        <f>'[1]Bieu 7'!L33</f>
        <v>18082.34</v>
      </c>
      <c r="M57" s="28">
        <f>'[1]Bieu 7'!M33</f>
        <v>193577226.73411</v>
      </c>
      <c r="N57" s="28">
        <f>'[1]Bieu 7'!N33</f>
        <v>69078270.295</v>
      </c>
      <c r="O57" s="28">
        <f>'[1]Bieu 7'!O33</f>
        <v>9101</v>
      </c>
      <c r="P57" s="28">
        <f>'[1]Bieu 7'!P33</f>
        <v>748440</v>
      </c>
      <c r="Q57" s="28">
        <f>'[1]Bieu 7'!Q33</f>
        <v>11946552.307</v>
      </c>
      <c r="R57" s="28">
        <f>'[1]Bieu 7'!R33</f>
        <v>52643073.515</v>
      </c>
      <c r="S57" s="28">
        <f t="shared" si="7"/>
        <v>328002663.85111</v>
      </c>
      <c r="T57" s="29">
        <f t="shared" si="8"/>
        <v>0.008560682237416363</v>
      </c>
      <c r="W57" s="15">
        <f t="shared" si="9"/>
        <v>328123398.21510994</v>
      </c>
      <c r="X57" s="15" t="e">
        <f>K57+M57+O57+Q57+#REF!</f>
        <v>#REF!</v>
      </c>
      <c r="Y57" s="15">
        <f t="shared" si="10"/>
        <v>193688980.35011</v>
      </c>
      <c r="Z57" s="16" t="e">
        <f t="shared" si="11"/>
        <v>#REF!</v>
      </c>
      <c r="AA57" s="16" t="e">
        <f t="shared" si="12"/>
        <v>#REF!</v>
      </c>
      <c r="AB57" s="41">
        <v>45</v>
      </c>
      <c r="AC57" s="14">
        <v>39</v>
      </c>
    </row>
    <row r="58" spans="1:29" s="14" customFormat="1" ht="20.25" customHeight="1">
      <c r="A58" s="20">
        <v>44</v>
      </c>
      <c r="B58" s="18" t="str">
        <f>'[1]Bieu 7'!B34</f>
        <v>Phú Thọ</v>
      </c>
      <c r="C58" s="28">
        <f>'[1]Bieu 7'!C34</f>
        <v>272217792.651</v>
      </c>
      <c r="D58" s="28">
        <f>'[1]Bieu 7'!D34</f>
        <v>221204494.65</v>
      </c>
      <c r="E58" s="28">
        <f>'[1]Bieu 7'!E34</f>
        <v>51013298.001</v>
      </c>
      <c r="F58" s="28">
        <f>'[1]Bieu 7'!F34</f>
        <v>812118</v>
      </c>
      <c r="G58" s="28">
        <f>'[1]Bieu 7'!G34</f>
        <v>0</v>
      </c>
      <c r="H58" s="28">
        <f>'[1]Bieu 7'!H34</f>
        <v>271405674.651</v>
      </c>
      <c r="I58" s="28">
        <f>'[1]Bieu 7'!I34</f>
        <v>224851609.551</v>
      </c>
      <c r="J58" s="28">
        <f>'[1]Bieu 7'!J34</f>
        <v>5167324.2</v>
      </c>
      <c r="K58" s="28">
        <f>'[1]Bieu 7'!K34</f>
        <v>756287</v>
      </c>
      <c r="L58" s="28">
        <f>'[1]Bieu 7'!L34</f>
        <v>0</v>
      </c>
      <c r="M58" s="28">
        <f>'[1]Bieu 7'!M34</f>
        <v>181476112.23700002</v>
      </c>
      <c r="N58" s="28">
        <f>'[1]Bieu 7'!N34</f>
        <v>22399788.114</v>
      </c>
      <c r="O58" s="28">
        <f>'[1]Bieu 7'!O34</f>
        <v>200</v>
      </c>
      <c r="P58" s="28">
        <f>'[1]Bieu 7'!P34</f>
        <v>0</v>
      </c>
      <c r="Q58" s="28">
        <f>'[1]Bieu 7'!Q34</f>
        <v>15051898</v>
      </c>
      <c r="R58" s="28">
        <f>'[1]Bieu 7'!R34</f>
        <v>46554065.100000024</v>
      </c>
      <c r="S58" s="28">
        <f t="shared" si="7"/>
        <v>265482063.45100003</v>
      </c>
      <c r="T58" s="29">
        <f t="shared" si="8"/>
        <v>0.02634453545531071</v>
      </c>
      <c r="W58" s="15">
        <f t="shared" si="9"/>
        <v>267050468.45100003</v>
      </c>
      <c r="X58" s="15" t="e">
        <f>K58+M58+O58+Q58+#REF!</f>
        <v>#REF!</v>
      </c>
      <c r="Y58" s="15">
        <f t="shared" si="10"/>
        <v>182232599.23700002</v>
      </c>
      <c r="Z58" s="16" t="e">
        <f t="shared" si="11"/>
        <v>#REF!</v>
      </c>
      <c r="AA58" s="16" t="e">
        <f t="shared" si="12"/>
        <v>#REF!</v>
      </c>
      <c r="AB58" s="41">
        <v>16</v>
      </c>
      <c r="AC58" s="14">
        <v>42</v>
      </c>
    </row>
    <row r="59" spans="1:29" s="14" customFormat="1" ht="20.25" customHeight="1">
      <c r="A59" s="17">
        <v>45</v>
      </c>
      <c r="B59" s="18" t="str">
        <f>'[2]Bieu 7'!B31</f>
        <v>Phú Yên</v>
      </c>
      <c r="C59" s="28">
        <f>'[2]Bieu 7'!C31</f>
        <v>251344150</v>
      </c>
      <c r="D59" s="28">
        <f>'[2]Bieu 7'!D31</f>
        <v>216299300</v>
      </c>
      <c r="E59" s="28">
        <f>'[2]Bieu 7'!E31</f>
        <v>35044850</v>
      </c>
      <c r="F59" s="28">
        <f>'[2]Bieu 7'!F31</f>
        <v>1700</v>
      </c>
      <c r="G59" s="28">
        <f>'[2]Bieu 7'!G31</f>
        <v>0</v>
      </c>
      <c r="H59" s="28">
        <f>'[2]Bieu 7'!H31</f>
        <v>251342450</v>
      </c>
      <c r="I59" s="28">
        <f>'[2]Bieu 7'!I31</f>
        <v>203711343</v>
      </c>
      <c r="J59" s="28">
        <f>'[2]Bieu 7'!J31</f>
        <v>5728278</v>
      </c>
      <c r="K59" s="28">
        <f>'[2]Bieu 7'!K31</f>
        <v>1263422</v>
      </c>
      <c r="L59" s="28">
        <f>'[2]Bieu 7'!L31</f>
        <v>0</v>
      </c>
      <c r="M59" s="28">
        <f>'[2]Bieu 7'!M31</f>
        <v>85554275</v>
      </c>
      <c r="N59" s="28">
        <f>'[2]Bieu 7'!N31</f>
        <v>104383499</v>
      </c>
      <c r="O59" s="28">
        <f>'[2]Bieu 7'!O31</f>
        <v>12745</v>
      </c>
      <c r="P59" s="28">
        <f>'[2]Bieu 7'!P31</f>
        <v>3639048</v>
      </c>
      <c r="Q59" s="28">
        <f>'[2]Bieu 7'!Q31</f>
        <v>3130076</v>
      </c>
      <c r="R59" s="28">
        <f>'[2]Bieu 7'!R31</f>
        <v>47631107</v>
      </c>
      <c r="S59" s="28">
        <f t="shared" si="7"/>
        <v>244350750</v>
      </c>
      <c r="T59" s="29">
        <f t="shared" si="8"/>
        <v>0.03432160378030594</v>
      </c>
      <c r="W59" s="15">
        <f t="shared" si="9"/>
        <v>245615872</v>
      </c>
      <c r="X59" s="15" t="e">
        <f>K59+M59+O59+Q59+#REF!</f>
        <v>#REF!</v>
      </c>
      <c r="Y59" s="15">
        <f t="shared" si="10"/>
        <v>86830442</v>
      </c>
      <c r="Z59" s="16" t="e">
        <f t="shared" si="11"/>
        <v>#REF!</v>
      </c>
      <c r="AA59" s="16" t="e">
        <f t="shared" si="12"/>
        <v>#REF!</v>
      </c>
      <c r="AB59" s="41">
        <v>7</v>
      </c>
      <c r="AC59" s="14">
        <v>45</v>
      </c>
    </row>
    <row r="60" spans="1:29" s="14" customFormat="1" ht="20.25" customHeight="1">
      <c r="A60" s="20">
        <v>46</v>
      </c>
      <c r="B60" s="18" t="str">
        <f>'[2]Bieu 7'!B32</f>
        <v>Quảng Bình</v>
      </c>
      <c r="C60" s="28">
        <f>'[2]Bieu 7'!C32</f>
        <v>183642375</v>
      </c>
      <c r="D60" s="28">
        <f>'[2]Bieu 7'!D32</f>
        <v>101760358</v>
      </c>
      <c r="E60" s="28">
        <f>'[2]Bieu 7'!E32</f>
        <v>81882017</v>
      </c>
      <c r="F60" s="28">
        <f>'[2]Bieu 7'!F32</f>
        <v>4720</v>
      </c>
      <c r="G60" s="28">
        <f>'[2]Bieu 7'!G32</f>
        <v>0</v>
      </c>
      <c r="H60" s="28">
        <f>'[2]Bieu 7'!H32</f>
        <v>183637655</v>
      </c>
      <c r="I60" s="28">
        <f>'[2]Bieu 7'!I32</f>
        <v>174139293</v>
      </c>
      <c r="J60" s="28">
        <f>'[2]Bieu 7'!J32</f>
        <v>1129901</v>
      </c>
      <c r="K60" s="28">
        <f>'[2]Bieu 7'!K32</f>
        <v>889851</v>
      </c>
      <c r="L60" s="28">
        <f>'[2]Bieu 7'!L32</f>
        <v>29383</v>
      </c>
      <c r="M60" s="28">
        <f>'[2]Bieu 7'!M32</f>
        <v>167947966</v>
      </c>
      <c r="N60" s="28">
        <f>'[2]Bieu 7'!N32</f>
        <v>1194787</v>
      </c>
      <c r="O60" s="28">
        <f>'[2]Bieu 7'!O32</f>
        <v>0</v>
      </c>
      <c r="P60" s="28">
        <f>'[2]Bieu 7'!P32</f>
        <v>0</v>
      </c>
      <c r="Q60" s="28">
        <f>'[2]Bieu 7'!Q32</f>
        <v>2947405</v>
      </c>
      <c r="R60" s="28">
        <f>'[2]Bieu 7'!R32</f>
        <v>9498362</v>
      </c>
      <c r="S60" s="28">
        <f t="shared" si="7"/>
        <v>181588520</v>
      </c>
      <c r="T60" s="29">
        <f t="shared" si="8"/>
        <v>0.011598485127650082</v>
      </c>
      <c r="W60" s="15">
        <f t="shared" si="9"/>
        <v>182512474</v>
      </c>
      <c r="X60" s="15" t="e">
        <f>K60+M60+O60+Q60+#REF!</f>
        <v>#REF!</v>
      </c>
      <c r="Y60" s="15">
        <f t="shared" si="10"/>
        <v>168837817</v>
      </c>
      <c r="Z60" s="16" t="e">
        <f t="shared" si="11"/>
        <v>#REF!</v>
      </c>
      <c r="AA60" s="16" t="e">
        <f t="shared" si="12"/>
        <v>#REF!</v>
      </c>
      <c r="AB60" s="41">
        <v>33</v>
      </c>
      <c r="AC60" s="14">
        <v>47</v>
      </c>
    </row>
    <row r="61" spans="1:29" s="14" customFormat="1" ht="20.25" customHeight="1">
      <c r="A61" s="17">
        <v>47</v>
      </c>
      <c r="B61" s="18" t="str">
        <f>'[2]Bieu 7'!B33</f>
        <v>Quảng Nam</v>
      </c>
      <c r="C61" s="28">
        <f>'[2]Bieu 7'!C33</f>
        <v>1247905931.34</v>
      </c>
      <c r="D61" s="28">
        <f>'[2]Bieu 7'!D33</f>
        <v>1047271117.439</v>
      </c>
      <c r="E61" s="28">
        <f>'[2]Bieu 7'!E33</f>
        <v>200634813.901</v>
      </c>
      <c r="F61" s="28">
        <f>'[2]Bieu 7'!F33</f>
        <v>1421324</v>
      </c>
      <c r="G61" s="28">
        <f>'[2]Bieu 7'!G33</f>
        <v>0</v>
      </c>
      <c r="H61" s="28">
        <f>'[2]Bieu 7'!H33</f>
        <v>1246484607.34</v>
      </c>
      <c r="I61" s="28">
        <f>'[2]Bieu 7'!I33</f>
        <v>1227682232.746</v>
      </c>
      <c r="J61" s="28">
        <f>'[2]Bieu 7'!J33</f>
        <v>414613132.205</v>
      </c>
      <c r="K61" s="28">
        <f>'[2]Bieu 7'!K33</f>
        <v>1672776</v>
      </c>
      <c r="L61" s="28">
        <f>'[2]Bieu 7'!L33</f>
        <v>117721</v>
      </c>
      <c r="M61" s="28">
        <f>'[2]Bieu 7'!M33</f>
        <v>313025176.46599996</v>
      </c>
      <c r="N61" s="28">
        <f>'[2]Bieu 7'!N33</f>
        <v>80896973.123</v>
      </c>
      <c r="O61" s="28">
        <f>'[2]Bieu 7'!O33</f>
        <v>266959990</v>
      </c>
      <c r="P61" s="28">
        <f>'[2]Bieu 7'!P33</f>
        <v>9513406</v>
      </c>
      <c r="Q61" s="28">
        <f>'[2]Bieu 7'!Q33</f>
        <v>140883057.952</v>
      </c>
      <c r="R61" s="28">
        <f>'[2]Bieu 7'!R33</f>
        <v>18802374.594000004</v>
      </c>
      <c r="S61" s="28">
        <f t="shared" si="7"/>
        <v>830080978.135</v>
      </c>
      <c r="T61" s="29">
        <f t="shared" si="8"/>
        <v>0.3390827830699143</v>
      </c>
      <c r="W61" s="15">
        <f t="shared" si="9"/>
        <v>833292799.135</v>
      </c>
      <c r="X61" s="15" t="e">
        <f>K61+M61+O61+Q61+#REF!</f>
        <v>#REF!</v>
      </c>
      <c r="Y61" s="15">
        <f t="shared" si="10"/>
        <v>581657942.466</v>
      </c>
      <c r="Z61" s="16" t="e">
        <f t="shared" si="11"/>
        <v>#REF!</v>
      </c>
      <c r="AA61" s="16" t="e">
        <f t="shared" si="12"/>
        <v>#REF!</v>
      </c>
      <c r="AB61" s="41">
        <v>1</v>
      </c>
      <c r="AC61" s="14">
        <v>13</v>
      </c>
    </row>
    <row r="62" spans="1:29" s="14" customFormat="1" ht="20.25" customHeight="1">
      <c r="A62" s="20">
        <v>48</v>
      </c>
      <c r="B62" s="18" t="str">
        <f>'[1]Bieu 7'!B35</f>
        <v>Quảng Ninh</v>
      </c>
      <c r="C62" s="28">
        <f>'[1]Bieu 7'!C35</f>
        <v>735822587.177</v>
      </c>
      <c r="D62" s="28">
        <f>'[1]Bieu 7'!D35</f>
        <v>662041520.646</v>
      </c>
      <c r="E62" s="28">
        <f>'[1]Bieu 7'!E35</f>
        <v>73781066.531</v>
      </c>
      <c r="F62" s="28">
        <f>'[1]Bieu 7'!F35</f>
        <v>4294700</v>
      </c>
      <c r="G62" s="28">
        <f>'[1]Bieu 7'!G35</f>
        <v>0</v>
      </c>
      <c r="H62" s="28">
        <f>'[1]Bieu 7'!H35</f>
        <v>731527887.177</v>
      </c>
      <c r="I62" s="28">
        <f>'[1]Bieu 7'!I35</f>
        <v>682139519.977</v>
      </c>
      <c r="J62" s="28">
        <f>'[1]Bieu 7'!J35</f>
        <v>3786792</v>
      </c>
      <c r="K62" s="28">
        <f>'[1]Bieu 7'!K35</f>
        <v>4115366</v>
      </c>
      <c r="L62" s="28">
        <f>'[1]Bieu 7'!L35</f>
        <v>0</v>
      </c>
      <c r="M62" s="28">
        <f>'[1]Bieu 7'!M35</f>
        <v>269273591.977</v>
      </c>
      <c r="N62" s="28">
        <f>'[1]Bieu 7'!N35</f>
        <v>395120418</v>
      </c>
      <c r="O62" s="28">
        <f>'[1]Bieu 7'!O35</f>
        <v>6700267</v>
      </c>
      <c r="P62" s="28">
        <f>'[1]Bieu 7'!P35</f>
        <v>0</v>
      </c>
      <c r="Q62" s="28">
        <f>'[1]Bieu 7'!Q35</f>
        <v>3143085</v>
      </c>
      <c r="R62" s="28">
        <f>'[1]Bieu 7'!R35</f>
        <v>49388367.2</v>
      </c>
      <c r="S62" s="28">
        <f t="shared" si="7"/>
        <v>723625729.177</v>
      </c>
      <c r="T62" s="29">
        <f t="shared" si="8"/>
        <v>0.011584372065507128</v>
      </c>
      <c r="W62" s="15">
        <f t="shared" si="9"/>
        <v>732035795.177</v>
      </c>
      <c r="X62" s="15" t="e">
        <f>K62+M62+O62+Q62+#REF!</f>
        <v>#REF!</v>
      </c>
      <c r="Y62" s="15">
        <f t="shared" si="10"/>
        <v>280089224.977</v>
      </c>
      <c r="Z62" s="16" t="e">
        <f t="shared" si="11"/>
        <v>#REF!</v>
      </c>
      <c r="AA62" s="16" t="e">
        <f t="shared" si="12"/>
        <v>#REF!</v>
      </c>
      <c r="AB62" s="41">
        <v>34</v>
      </c>
      <c r="AC62" s="14">
        <v>25</v>
      </c>
    </row>
    <row r="63" spans="1:29" s="14" customFormat="1" ht="20.25" customHeight="1">
      <c r="A63" s="17">
        <v>49</v>
      </c>
      <c r="B63" s="18" t="str">
        <f>'[2]Bieu 7'!B34</f>
        <v>Quảng Ngãi</v>
      </c>
      <c r="C63" s="28">
        <f>'[2]Bieu 7'!C34</f>
        <v>508509900.805</v>
      </c>
      <c r="D63" s="28">
        <f>'[2]Bieu 7'!D34</f>
        <v>275052868</v>
      </c>
      <c r="E63" s="28">
        <f>'[2]Bieu 7'!E34</f>
        <v>233457032.805</v>
      </c>
      <c r="F63" s="28">
        <f>'[2]Bieu 7'!F34</f>
        <v>59685</v>
      </c>
      <c r="G63" s="28">
        <f>'[2]Bieu 7'!G34</f>
        <v>0</v>
      </c>
      <c r="H63" s="28">
        <f>'[2]Bieu 7'!H34</f>
        <v>508450215.805</v>
      </c>
      <c r="I63" s="28">
        <f>'[2]Bieu 7'!I34</f>
        <v>475103387.085</v>
      </c>
      <c r="J63" s="28">
        <f>'[2]Bieu 7'!J34</f>
        <v>3705297</v>
      </c>
      <c r="K63" s="28">
        <f>'[2]Bieu 7'!K34</f>
        <v>0</v>
      </c>
      <c r="L63" s="28">
        <f>'[2]Bieu 7'!L34</f>
        <v>0</v>
      </c>
      <c r="M63" s="28">
        <f>'[2]Bieu 7'!M34</f>
        <v>432968580.085</v>
      </c>
      <c r="N63" s="28">
        <f>'[2]Bieu 7'!N34</f>
        <v>25451463</v>
      </c>
      <c r="O63" s="28">
        <f>'[2]Bieu 7'!O34</f>
        <v>10994</v>
      </c>
      <c r="P63" s="28">
        <f>'[2]Bieu 7'!P34</f>
        <v>0</v>
      </c>
      <c r="Q63" s="28">
        <f>'[2]Bieu 7'!Q34</f>
        <v>12967053</v>
      </c>
      <c r="R63" s="28">
        <f>'[2]Bieu 7'!R34</f>
        <v>33346828.72</v>
      </c>
      <c r="S63" s="28">
        <f t="shared" si="7"/>
        <v>504744918.80499995</v>
      </c>
      <c r="T63" s="29">
        <f t="shared" si="8"/>
        <v>0.007798927771771686</v>
      </c>
      <c r="W63" s="15">
        <f t="shared" si="9"/>
        <v>504804603.805</v>
      </c>
      <c r="X63" s="15" t="e">
        <f>K63+M63+O63+Q63+#REF!</f>
        <v>#REF!</v>
      </c>
      <c r="Y63" s="15">
        <f t="shared" si="10"/>
        <v>432979574.085</v>
      </c>
      <c r="Z63" s="16" t="e">
        <f t="shared" si="11"/>
        <v>#REF!</v>
      </c>
      <c r="AA63" s="16" t="e">
        <f t="shared" si="12"/>
        <v>#REF!</v>
      </c>
      <c r="AB63" s="41">
        <v>48</v>
      </c>
      <c r="AC63" s="14">
        <v>31</v>
      </c>
    </row>
    <row r="64" spans="1:29" s="14" customFormat="1" ht="20.25" customHeight="1">
      <c r="A64" s="20">
        <v>50</v>
      </c>
      <c r="B64" s="18" t="str">
        <f>'[2]Bieu 7'!B35</f>
        <v>Quảng Trị</v>
      </c>
      <c r="C64" s="28">
        <f>'[2]Bieu 7'!C35</f>
        <v>106534442</v>
      </c>
      <c r="D64" s="28">
        <f>'[2]Bieu 7'!D35</f>
        <v>50752935</v>
      </c>
      <c r="E64" s="28">
        <f>'[2]Bieu 7'!E35</f>
        <v>55781507</v>
      </c>
      <c r="F64" s="28">
        <f>'[2]Bieu 7'!F35</f>
        <v>5200</v>
      </c>
      <c r="G64" s="28">
        <f>'[2]Bieu 7'!G35</f>
        <v>0</v>
      </c>
      <c r="H64" s="28">
        <f>'[2]Bieu 7'!H35</f>
        <v>106529242</v>
      </c>
      <c r="I64" s="28">
        <f>'[2]Bieu 7'!I35</f>
        <v>98877880</v>
      </c>
      <c r="J64" s="28">
        <f>'[2]Bieu 7'!J35</f>
        <v>3137981</v>
      </c>
      <c r="K64" s="28">
        <f>'[2]Bieu 7'!K35</f>
        <v>0</v>
      </c>
      <c r="L64" s="28">
        <f>'[2]Bieu 7'!L35</f>
        <v>0</v>
      </c>
      <c r="M64" s="28">
        <f>'[2]Bieu 7'!M35</f>
        <v>43845785</v>
      </c>
      <c r="N64" s="28">
        <f>'[2]Bieu 7'!N35</f>
        <v>12832645</v>
      </c>
      <c r="O64" s="28">
        <f>'[2]Bieu 7'!O35</f>
        <v>1865800</v>
      </c>
      <c r="P64" s="28">
        <f>'[2]Bieu 7'!P35</f>
        <v>0</v>
      </c>
      <c r="Q64" s="28">
        <f>'[2]Bieu 7'!Q35</f>
        <v>37195669</v>
      </c>
      <c r="R64" s="28">
        <f>'[2]Bieu 7'!R35</f>
        <v>7651362</v>
      </c>
      <c r="S64" s="28">
        <f t="shared" si="7"/>
        <v>103391261</v>
      </c>
      <c r="T64" s="29">
        <f t="shared" si="8"/>
        <v>0.03173592516344404</v>
      </c>
      <c r="W64" s="15">
        <f t="shared" si="9"/>
        <v>103396461</v>
      </c>
      <c r="X64" s="15" t="e">
        <f>K64+M64+O64+Q64+#REF!</f>
        <v>#REF!</v>
      </c>
      <c r="Y64" s="15">
        <f t="shared" si="10"/>
        <v>45711585</v>
      </c>
      <c r="Z64" s="16" t="e">
        <f t="shared" si="11"/>
        <v>#REF!</v>
      </c>
      <c r="AA64" s="16" t="e">
        <f t="shared" si="12"/>
        <v>#REF!</v>
      </c>
      <c r="AB64" s="41">
        <v>11</v>
      </c>
      <c r="AC64" s="14">
        <v>51</v>
      </c>
    </row>
    <row r="65" spans="1:29" s="14" customFormat="1" ht="20.25" customHeight="1">
      <c r="A65" s="17">
        <v>51</v>
      </c>
      <c r="B65" s="18" t="str">
        <f>'[2]Bieu 7'!B36</f>
        <v>Sóc Trăng</v>
      </c>
      <c r="C65" s="28">
        <f>'[2]Bieu 7'!C36</f>
        <v>717577954</v>
      </c>
      <c r="D65" s="28">
        <f>'[2]Bieu 7'!D36</f>
        <v>689837391</v>
      </c>
      <c r="E65" s="28">
        <f>'[2]Bieu 7'!E36</f>
        <v>27740563</v>
      </c>
      <c r="F65" s="28">
        <f>'[2]Bieu 7'!F36</f>
        <v>611043</v>
      </c>
      <c r="G65" s="28">
        <f>'[2]Bieu 7'!G36</f>
        <v>0</v>
      </c>
      <c r="H65" s="28">
        <f>'[2]Bieu 7'!H36</f>
        <v>716966911</v>
      </c>
      <c r="I65" s="28">
        <f>'[2]Bieu 7'!I36</f>
        <v>704165156</v>
      </c>
      <c r="J65" s="28">
        <f>'[2]Bieu 7'!J36</f>
        <v>11590257</v>
      </c>
      <c r="K65" s="28">
        <f>'[2]Bieu 7'!K36</f>
        <v>7735742</v>
      </c>
      <c r="L65" s="28">
        <f>'[2]Bieu 7'!L36</f>
        <v>0</v>
      </c>
      <c r="M65" s="28">
        <f>'[2]Bieu 7'!M36</f>
        <v>542802768</v>
      </c>
      <c r="N65" s="28">
        <f>'[2]Bieu 7'!N36</f>
        <v>123776224</v>
      </c>
      <c r="O65" s="28">
        <f>'[2]Bieu 7'!O36</f>
        <v>1583909</v>
      </c>
      <c r="P65" s="28">
        <f>'[2]Bieu 7'!P36</f>
        <v>0</v>
      </c>
      <c r="Q65" s="28">
        <f>'[2]Bieu 7'!Q36</f>
        <v>16676256</v>
      </c>
      <c r="R65" s="28">
        <f>'[2]Bieu 7'!R36</f>
        <v>12801755</v>
      </c>
      <c r="S65" s="28">
        <f t="shared" si="7"/>
        <v>697640912</v>
      </c>
      <c r="T65" s="29">
        <f t="shared" si="8"/>
        <v>0.027445264559497744</v>
      </c>
      <c r="W65" s="15">
        <f t="shared" si="9"/>
        <v>705987697</v>
      </c>
      <c r="X65" s="15" t="e">
        <f>K65+M65+O65+Q65+#REF!</f>
        <v>#REF!</v>
      </c>
      <c r="Y65" s="15">
        <f t="shared" si="10"/>
        <v>552122419</v>
      </c>
      <c r="Z65" s="16" t="e">
        <f t="shared" si="11"/>
        <v>#REF!</v>
      </c>
      <c r="AA65" s="16" t="e">
        <f t="shared" si="12"/>
        <v>#REF!</v>
      </c>
      <c r="AB65" s="41">
        <v>14</v>
      </c>
      <c r="AC65" s="14">
        <v>28</v>
      </c>
    </row>
    <row r="66" spans="1:29" s="14" customFormat="1" ht="20.25" customHeight="1">
      <c r="A66" s="20">
        <v>52</v>
      </c>
      <c r="B66" s="18" t="str">
        <f>'[1]Bieu 7'!B36</f>
        <v>Sơn La</v>
      </c>
      <c r="C66" s="28">
        <f>'[1]Bieu 7'!C36</f>
        <v>77925734</v>
      </c>
      <c r="D66" s="28">
        <f>'[1]Bieu 7'!D36</f>
        <v>74750314</v>
      </c>
      <c r="E66" s="28">
        <f>'[1]Bieu 7'!E36</f>
        <v>3175420</v>
      </c>
      <c r="F66" s="28">
        <f>'[1]Bieu 7'!F36</f>
        <v>8872</v>
      </c>
      <c r="G66" s="28">
        <f>'[1]Bieu 7'!G36</f>
        <v>0</v>
      </c>
      <c r="H66" s="28">
        <f>'[1]Bieu 7'!H36</f>
        <v>77916862</v>
      </c>
      <c r="I66" s="28">
        <f>'[1]Bieu 7'!I36</f>
        <v>41869934</v>
      </c>
      <c r="J66" s="28">
        <f>'[1]Bieu 7'!J36</f>
        <v>628720</v>
      </c>
      <c r="K66" s="28">
        <f>'[1]Bieu 7'!K36</f>
        <v>225635</v>
      </c>
      <c r="L66" s="28">
        <f>'[1]Bieu 7'!L36</f>
        <v>18000</v>
      </c>
      <c r="M66" s="28">
        <f>'[1]Bieu 7'!M36</f>
        <v>19407139</v>
      </c>
      <c r="N66" s="28">
        <f>'[1]Bieu 7'!N36</f>
        <v>18287734</v>
      </c>
      <c r="O66" s="28">
        <f>'[1]Bieu 7'!O36</f>
        <v>830552</v>
      </c>
      <c r="P66" s="28">
        <f>'[1]Bieu 7'!P36</f>
        <v>0</v>
      </c>
      <c r="Q66" s="28">
        <f>'[1]Bieu 7'!Q36</f>
        <v>2472154</v>
      </c>
      <c r="R66" s="28">
        <f>'[1]Bieu 7'!R36</f>
        <v>36046928</v>
      </c>
      <c r="S66" s="28">
        <f t="shared" si="7"/>
        <v>77044507</v>
      </c>
      <c r="T66" s="29">
        <f t="shared" si="8"/>
        <v>0.020404976038414582</v>
      </c>
      <c r="W66" s="15">
        <f t="shared" si="9"/>
        <v>77297014</v>
      </c>
      <c r="X66" s="15" t="e">
        <f>K66+M66+O66+Q66+#REF!</f>
        <v>#REF!</v>
      </c>
      <c r="Y66" s="15">
        <f t="shared" si="10"/>
        <v>20463326</v>
      </c>
      <c r="Z66" s="16" t="e">
        <f t="shared" si="11"/>
        <v>#REF!</v>
      </c>
      <c r="AA66" s="16" t="e">
        <f t="shared" si="12"/>
        <v>#REF!</v>
      </c>
      <c r="AB66" s="41">
        <v>22</v>
      </c>
      <c r="AC66" s="14">
        <v>54</v>
      </c>
    </row>
    <row r="67" spans="1:29" s="14" customFormat="1" ht="20.25" customHeight="1">
      <c r="A67" s="17">
        <v>53</v>
      </c>
      <c r="B67" s="18" t="str">
        <f>'[2]Bieu 7'!B37</f>
        <v>Tây Ninh</v>
      </c>
      <c r="C67" s="28">
        <f>'[2]Bieu 7'!C37</f>
        <v>1206305227</v>
      </c>
      <c r="D67" s="28">
        <f>'[2]Bieu 7'!D37</f>
        <v>1132024780</v>
      </c>
      <c r="E67" s="28">
        <f>'[2]Bieu 7'!E37</f>
        <v>74280447</v>
      </c>
      <c r="F67" s="28">
        <f>'[2]Bieu 7'!F37</f>
        <v>374985</v>
      </c>
      <c r="G67" s="28">
        <f>'[2]Bieu 7'!G37</f>
        <v>0</v>
      </c>
      <c r="H67" s="28">
        <f>'[2]Bieu 7'!H37</f>
        <v>1205930242</v>
      </c>
      <c r="I67" s="28">
        <f>'[2]Bieu 7'!I37</f>
        <v>1124913375</v>
      </c>
      <c r="J67" s="28">
        <f>'[2]Bieu 7'!J37</f>
        <v>13771839</v>
      </c>
      <c r="K67" s="28">
        <f>'[2]Bieu 7'!K37</f>
        <v>3100196</v>
      </c>
      <c r="L67" s="28">
        <f>'[2]Bieu 7'!L37</f>
        <v>0</v>
      </c>
      <c r="M67" s="28">
        <f>'[2]Bieu 7'!M37</f>
        <v>805397845</v>
      </c>
      <c r="N67" s="28">
        <f>'[2]Bieu 7'!N37</f>
        <v>91521370</v>
      </c>
      <c r="O67" s="28">
        <f>'[2]Bieu 7'!O37</f>
        <v>848589</v>
      </c>
      <c r="P67" s="28">
        <f>'[2]Bieu 7'!P37</f>
        <v>554554</v>
      </c>
      <c r="Q67" s="28">
        <f>'[2]Bieu 7'!Q37</f>
        <v>209718982</v>
      </c>
      <c r="R67" s="28">
        <f>'[2]Bieu 7'!R37</f>
        <v>81016867</v>
      </c>
      <c r="S67" s="28">
        <f t="shared" si="7"/>
        <v>1189058207</v>
      </c>
      <c r="T67" s="29">
        <f t="shared" si="8"/>
        <v>0.014998519330432888</v>
      </c>
      <c r="W67" s="15">
        <f t="shared" si="9"/>
        <v>1192533388</v>
      </c>
      <c r="X67" s="15" t="e">
        <f>K67+M67+O67+Q67+#REF!</f>
        <v>#REF!</v>
      </c>
      <c r="Y67" s="15">
        <f t="shared" si="10"/>
        <v>809346630</v>
      </c>
      <c r="Z67" s="16" t="e">
        <f t="shared" si="11"/>
        <v>#REF!</v>
      </c>
      <c r="AA67" s="16" t="e">
        <f t="shared" si="12"/>
        <v>#REF!</v>
      </c>
      <c r="AB67" s="41">
        <v>29</v>
      </c>
      <c r="AC67" s="14">
        <v>15</v>
      </c>
    </row>
    <row r="68" spans="1:29" s="14" customFormat="1" ht="20.25" customHeight="1">
      <c r="A68" s="20">
        <v>54</v>
      </c>
      <c r="B68" s="18" t="str">
        <f>'[2]Bieu 7'!B38</f>
        <v>Tiền Giang</v>
      </c>
      <c r="C68" s="28">
        <f>'[2]Bieu 7'!C38</f>
        <v>1107453529</v>
      </c>
      <c r="D68" s="28">
        <f>'[2]Bieu 7'!D38</f>
        <v>912113015.4</v>
      </c>
      <c r="E68" s="28">
        <f>'[2]Bieu 7'!E38</f>
        <v>195340513.6</v>
      </c>
      <c r="F68" s="28">
        <f>'[2]Bieu 7'!F38</f>
        <v>142660</v>
      </c>
      <c r="G68" s="28">
        <f>'[2]Bieu 7'!G38</f>
        <v>0</v>
      </c>
      <c r="H68" s="28">
        <f>'[2]Bieu 7'!H38</f>
        <v>1107310869</v>
      </c>
      <c r="I68" s="28">
        <f>'[2]Bieu 7'!I38</f>
        <v>1017698770.2</v>
      </c>
      <c r="J68" s="28">
        <f>'[2]Bieu 7'!J38</f>
        <v>7516192</v>
      </c>
      <c r="K68" s="28">
        <f>'[2]Bieu 7'!K38</f>
        <v>2055864</v>
      </c>
      <c r="L68" s="28">
        <f>'[2]Bieu 7'!L38</f>
        <v>0</v>
      </c>
      <c r="M68" s="28">
        <f>'[2]Bieu 7'!M38</f>
        <v>653676091</v>
      </c>
      <c r="N68" s="28">
        <f>'[2]Bieu 7'!N38</f>
        <v>236677004.2</v>
      </c>
      <c r="O68" s="28">
        <f>'[2]Bieu 7'!O38</f>
        <v>3047387</v>
      </c>
      <c r="P68" s="28">
        <f>'[2]Bieu 7'!P38</f>
        <v>0</v>
      </c>
      <c r="Q68" s="28">
        <f>'[2]Bieu 7'!Q38</f>
        <v>114726232</v>
      </c>
      <c r="R68" s="28">
        <f>'[2]Bieu 7'!R38</f>
        <v>89612098.80000001</v>
      </c>
      <c r="S68" s="28">
        <f t="shared" si="7"/>
        <v>1097738813</v>
      </c>
      <c r="T68" s="29">
        <f t="shared" si="8"/>
        <v>0.009405588647924653</v>
      </c>
      <c r="W68" s="15">
        <f t="shared" si="9"/>
        <v>1099937337</v>
      </c>
      <c r="X68" s="15" t="e">
        <f>K68+M68+O68+Q68+#REF!</f>
        <v>#REF!</v>
      </c>
      <c r="Y68" s="15">
        <f t="shared" si="10"/>
        <v>658779342</v>
      </c>
      <c r="Z68" s="16" t="e">
        <f t="shared" si="11"/>
        <v>#REF!</v>
      </c>
      <c r="AA68" s="16" t="e">
        <f t="shared" si="12"/>
        <v>#REF!</v>
      </c>
      <c r="AB68" s="41">
        <v>42</v>
      </c>
      <c r="AC68" s="14">
        <v>16</v>
      </c>
    </row>
    <row r="69" spans="1:29" s="14" customFormat="1" ht="20.25" customHeight="1">
      <c r="A69" s="17">
        <v>55</v>
      </c>
      <c r="B69" s="18" t="str">
        <f>'[2]Bieu 7'!B39</f>
        <v>TT Huế</v>
      </c>
      <c r="C69" s="28">
        <f>'[2]Bieu 7'!C39</f>
        <v>482210150.635</v>
      </c>
      <c r="D69" s="28">
        <f>'[2]Bieu 7'!D39</f>
        <v>442995196.635</v>
      </c>
      <c r="E69" s="28">
        <f>'[2]Bieu 7'!E39</f>
        <v>39214954</v>
      </c>
      <c r="F69" s="28">
        <f>'[2]Bieu 7'!F39</f>
        <v>2707425.635</v>
      </c>
      <c r="G69" s="28">
        <f>'[2]Bieu 7'!G39</f>
        <v>0</v>
      </c>
      <c r="H69" s="28">
        <f>'[2]Bieu 7'!H39</f>
        <v>479502725</v>
      </c>
      <c r="I69" s="28">
        <f>'[2]Bieu 7'!I39</f>
        <v>472966460</v>
      </c>
      <c r="J69" s="28">
        <f>'[2]Bieu 7'!J39</f>
        <v>2200632</v>
      </c>
      <c r="K69" s="28">
        <f>'[2]Bieu 7'!K39</f>
        <v>396808</v>
      </c>
      <c r="L69" s="28">
        <f>'[2]Bieu 7'!L39</f>
        <v>4393</v>
      </c>
      <c r="M69" s="28">
        <f>'[2]Bieu 7'!M39</f>
        <v>377939206</v>
      </c>
      <c r="N69" s="28">
        <f>'[2]Bieu 7'!N39</f>
        <v>15203938</v>
      </c>
      <c r="O69" s="28">
        <f>'[2]Bieu 7'!O39</f>
        <v>71088</v>
      </c>
      <c r="P69" s="28">
        <f>'[2]Bieu 7'!P39</f>
        <v>0</v>
      </c>
      <c r="Q69" s="28">
        <f>'[2]Bieu 7'!Q39</f>
        <v>77150395</v>
      </c>
      <c r="R69" s="28">
        <f>'[2]Bieu 7'!R39</f>
        <v>6536265</v>
      </c>
      <c r="S69" s="28">
        <f t="shared" si="7"/>
        <v>476900892</v>
      </c>
      <c r="T69" s="29">
        <f t="shared" si="8"/>
        <v>0.005491805909450746</v>
      </c>
      <c r="W69" s="15">
        <f t="shared" si="9"/>
        <v>480009518.635</v>
      </c>
      <c r="X69" s="15" t="e">
        <f>K69+M69+O69+Q69+#REF!</f>
        <v>#REF!</v>
      </c>
      <c r="Y69" s="15">
        <f t="shared" si="10"/>
        <v>378407102</v>
      </c>
      <c r="Z69" s="16" t="e">
        <f t="shared" si="11"/>
        <v>#REF!</v>
      </c>
      <c r="AA69" s="16" t="e">
        <f t="shared" si="12"/>
        <v>#REF!</v>
      </c>
      <c r="AB69" s="41">
        <v>55</v>
      </c>
      <c r="AC69" s="14">
        <v>33</v>
      </c>
    </row>
    <row r="70" spans="1:29" s="14" customFormat="1" ht="20.25" customHeight="1">
      <c r="A70" s="20">
        <v>56</v>
      </c>
      <c r="B70" s="18" t="str">
        <f>'[1]Bieu 7'!B37</f>
        <v>Tuyên Quang</v>
      </c>
      <c r="C70" s="28">
        <f>'[1]Bieu 7'!C37</f>
        <v>71114343</v>
      </c>
      <c r="D70" s="28">
        <f>'[1]Bieu 7'!D37</f>
        <v>51051957</v>
      </c>
      <c r="E70" s="28">
        <f>'[1]Bieu 7'!E37</f>
        <v>20062386</v>
      </c>
      <c r="F70" s="28">
        <f>'[1]Bieu 7'!F37</f>
        <v>4467</v>
      </c>
      <c r="G70" s="28">
        <f>'[1]Bieu 7'!G37</f>
        <v>0</v>
      </c>
      <c r="H70" s="28">
        <f>'[1]Bieu 7'!H37</f>
        <v>71109874</v>
      </c>
      <c r="I70" s="28">
        <f>'[1]Bieu 7'!I37</f>
        <v>60392309</v>
      </c>
      <c r="J70" s="28">
        <f>'[1]Bieu 7'!J37</f>
        <v>673883</v>
      </c>
      <c r="K70" s="28">
        <f>'[1]Bieu 7'!K37</f>
        <v>113027</v>
      </c>
      <c r="L70" s="28">
        <f>'[1]Bieu 7'!L37</f>
        <v>2833</v>
      </c>
      <c r="M70" s="28">
        <f>'[1]Bieu 7'!M37</f>
        <v>29599146</v>
      </c>
      <c r="N70" s="28">
        <f>'[1]Bieu 7'!N37</f>
        <v>29883420</v>
      </c>
      <c r="O70" s="28">
        <f>'[1]Bieu 7'!O37</f>
        <v>0</v>
      </c>
      <c r="P70" s="28">
        <f>'[1]Bieu 7'!P37</f>
        <v>0</v>
      </c>
      <c r="Q70" s="28">
        <f>'[1]Bieu 7'!Q37</f>
        <v>120000</v>
      </c>
      <c r="R70" s="28">
        <f>'[1]Bieu 7'!R37</f>
        <v>10717565</v>
      </c>
      <c r="S70" s="28">
        <f t="shared" si="7"/>
        <v>70320131</v>
      </c>
      <c r="T70" s="29">
        <f t="shared" si="8"/>
        <v>0.01302997042222711</v>
      </c>
      <c r="W70" s="15">
        <f t="shared" si="9"/>
        <v>70440460</v>
      </c>
      <c r="X70" s="15" t="e">
        <f>K70+M70+O70+Q70+#REF!</f>
        <v>#REF!</v>
      </c>
      <c r="Y70" s="15">
        <f t="shared" si="10"/>
        <v>29712173</v>
      </c>
      <c r="Z70" s="16" t="e">
        <f t="shared" si="11"/>
        <v>#REF!</v>
      </c>
      <c r="AA70" s="16" t="e">
        <f t="shared" si="12"/>
        <v>#REF!</v>
      </c>
      <c r="AB70" s="41">
        <v>30</v>
      </c>
      <c r="AC70" s="14">
        <v>55</v>
      </c>
    </row>
    <row r="71" spans="1:29" s="14" customFormat="1" ht="20.25" customHeight="1">
      <c r="A71" s="17">
        <v>57</v>
      </c>
      <c r="B71" s="18" t="str">
        <f>'[1]Bieu 7'!B38</f>
        <v>Thái Bình</v>
      </c>
      <c r="C71" s="28">
        <f>'[1]Bieu 7'!C38</f>
        <v>522835523</v>
      </c>
      <c r="D71" s="28">
        <f>'[1]Bieu 7'!D38</f>
        <v>464301120</v>
      </c>
      <c r="E71" s="28">
        <f>'[1]Bieu 7'!E38</f>
        <v>58534403</v>
      </c>
      <c r="F71" s="28">
        <f>'[1]Bieu 7'!F38</f>
        <v>12760</v>
      </c>
      <c r="G71" s="28">
        <f>'[1]Bieu 7'!G38</f>
        <v>0</v>
      </c>
      <c r="H71" s="28">
        <f>'[1]Bieu 7'!H38</f>
        <v>522822763</v>
      </c>
      <c r="I71" s="28">
        <f>'[1]Bieu 7'!I38</f>
        <v>431472493</v>
      </c>
      <c r="J71" s="28">
        <f>'[1]Bieu 7'!J38</f>
        <v>1241772</v>
      </c>
      <c r="K71" s="28">
        <f>'[1]Bieu 7'!K38</f>
        <v>91930</v>
      </c>
      <c r="L71" s="28">
        <f>'[1]Bieu 7'!L38</f>
        <v>0</v>
      </c>
      <c r="M71" s="28">
        <f>'[1]Bieu 7'!M38</f>
        <v>218866550</v>
      </c>
      <c r="N71" s="28">
        <f>'[1]Bieu 7'!N38</f>
        <v>10166543</v>
      </c>
      <c r="O71" s="28">
        <f>'[1]Bieu 7'!O38</f>
        <v>166419</v>
      </c>
      <c r="P71" s="28">
        <f>'[1]Bieu 7'!P38</f>
        <v>0</v>
      </c>
      <c r="Q71" s="28">
        <f>'[1]Bieu 7'!Q38</f>
        <v>200939279</v>
      </c>
      <c r="R71" s="28">
        <f>'[1]Bieu 7'!R38</f>
        <v>91350270</v>
      </c>
      <c r="S71" s="28">
        <f t="shared" si="7"/>
        <v>521489061</v>
      </c>
      <c r="T71" s="29">
        <f t="shared" si="8"/>
        <v>0.003091047567660356</v>
      </c>
      <c r="W71" s="15">
        <f t="shared" si="9"/>
        <v>521593751</v>
      </c>
      <c r="X71" s="15" t="e">
        <f>K71+M71+O71+Q71+#REF!</f>
        <v>#REF!</v>
      </c>
      <c r="Y71" s="15">
        <f t="shared" si="10"/>
        <v>219124899</v>
      </c>
      <c r="Z71" s="16" t="e">
        <f t="shared" si="11"/>
        <v>#REF!</v>
      </c>
      <c r="AA71" s="16" t="e">
        <f t="shared" si="12"/>
        <v>#REF!</v>
      </c>
      <c r="AB71" s="41">
        <v>60</v>
      </c>
      <c r="AC71" s="14">
        <v>30</v>
      </c>
    </row>
    <row r="72" spans="1:29" s="14" customFormat="1" ht="20.25" customHeight="1">
      <c r="A72" s="20">
        <v>58</v>
      </c>
      <c r="B72" s="18" t="str">
        <f>'[1]Bieu 7'!B39</f>
        <v>Thái Nguyên</v>
      </c>
      <c r="C72" s="28">
        <f>'[1]Bieu 7'!C39</f>
        <v>223459989</v>
      </c>
      <c r="D72" s="28">
        <f>'[1]Bieu 7'!D39</f>
        <v>203730652</v>
      </c>
      <c r="E72" s="28">
        <f>'[1]Bieu 7'!E39</f>
        <v>19729337</v>
      </c>
      <c r="F72" s="28">
        <f>'[1]Bieu 7'!F39</f>
        <v>42196</v>
      </c>
      <c r="G72" s="28">
        <f>'[1]Bieu 7'!G39</f>
        <v>0</v>
      </c>
      <c r="H72" s="28">
        <f>'[1]Bieu 7'!H39</f>
        <v>223421617</v>
      </c>
      <c r="I72" s="28">
        <f>'[1]Bieu 7'!I39</f>
        <v>178535296</v>
      </c>
      <c r="J72" s="28">
        <f>'[1]Bieu 7'!J39</f>
        <v>3298034</v>
      </c>
      <c r="K72" s="28">
        <f>'[1]Bieu 7'!K39</f>
        <v>1281584</v>
      </c>
      <c r="L72" s="28">
        <f>'[1]Bieu 7'!L39</f>
        <v>0</v>
      </c>
      <c r="M72" s="28">
        <f>'[1]Bieu 7'!M39</f>
        <v>67924709</v>
      </c>
      <c r="N72" s="28">
        <f>'[1]Bieu 7'!N39</f>
        <v>87955784</v>
      </c>
      <c r="O72" s="28">
        <f>'[1]Bieu 7'!O39</f>
        <v>2477653</v>
      </c>
      <c r="P72" s="28">
        <f>'[1]Bieu 7'!P39</f>
        <v>0</v>
      </c>
      <c r="Q72" s="28">
        <f>'[1]Bieu 7'!Q39</f>
        <v>15597532</v>
      </c>
      <c r="R72" s="28">
        <f>'[1]Bieu 7'!R39</f>
        <v>44886321</v>
      </c>
      <c r="S72" s="28">
        <f t="shared" si="7"/>
        <v>218841999</v>
      </c>
      <c r="T72" s="29">
        <f t="shared" si="8"/>
        <v>0.025651051095241132</v>
      </c>
      <c r="W72" s="15">
        <f t="shared" si="9"/>
        <v>220161955</v>
      </c>
      <c r="X72" s="15" t="e">
        <f>K72+M72+O72+Q72+#REF!</f>
        <v>#REF!</v>
      </c>
      <c r="Y72" s="15">
        <f t="shared" si="10"/>
        <v>71683946</v>
      </c>
      <c r="Z72" s="16" t="e">
        <f t="shared" si="11"/>
        <v>#REF!</v>
      </c>
      <c r="AA72" s="16" t="e">
        <f t="shared" si="12"/>
        <v>#REF!</v>
      </c>
      <c r="AB72" s="41">
        <v>17</v>
      </c>
      <c r="AC72" s="14">
        <v>46</v>
      </c>
    </row>
    <row r="73" spans="1:29" s="14" customFormat="1" ht="20.25" customHeight="1">
      <c r="A73" s="17">
        <v>59</v>
      </c>
      <c r="B73" s="18" t="str">
        <f>'[1]Bieu 7'!B40</f>
        <v>Thanh Hóa</v>
      </c>
      <c r="C73" s="28">
        <f>'[1]Bieu 7'!C40</f>
        <v>404009581</v>
      </c>
      <c r="D73" s="28">
        <f>'[1]Bieu 7'!D40</f>
        <v>382648865</v>
      </c>
      <c r="E73" s="28">
        <f>'[1]Bieu 7'!E40</f>
        <v>21360716</v>
      </c>
      <c r="F73" s="28">
        <f>'[1]Bieu 7'!F40</f>
        <v>58180</v>
      </c>
      <c r="G73" s="28">
        <f>'[1]Bieu 7'!G40</f>
        <v>0</v>
      </c>
      <c r="H73" s="28">
        <f>'[1]Bieu 7'!H40</f>
        <v>403951401</v>
      </c>
      <c r="I73" s="28">
        <f>'[1]Bieu 7'!I40</f>
        <v>375145224</v>
      </c>
      <c r="J73" s="28">
        <f>'[1]Bieu 7'!J40</f>
        <v>2722710</v>
      </c>
      <c r="K73" s="28">
        <f>'[1]Bieu 7'!K40</f>
        <v>33785</v>
      </c>
      <c r="L73" s="28">
        <f>'[1]Bieu 7'!L40</f>
        <v>88710</v>
      </c>
      <c r="M73" s="28">
        <f>'[1]Bieu 7'!M40</f>
        <v>283544077</v>
      </c>
      <c r="N73" s="28">
        <f>'[1]Bieu 7'!N40</f>
        <v>39656263</v>
      </c>
      <c r="O73" s="28">
        <f>'[1]Bieu 7'!O40</f>
        <v>207288</v>
      </c>
      <c r="P73" s="28">
        <f>'[1]Bieu 7'!P40</f>
        <v>360267</v>
      </c>
      <c r="Q73" s="28">
        <f>'[1]Bieu 7'!Q40</f>
        <v>48532124</v>
      </c>
      <c r="R73" s="28">
        <f>'[1]Bieu 7'!R40</f>
        <v>28806177</v>
      </c>
      <c r="S73" s="28">
        <f t="shared" si="7"/>
        <v>401106196</v>
      </c>
      <c r="T73" s="29">
        <f t="shared" si="8"/>
        <v>0.007347807791896612</v>
      </c>
      <c r="W73" s="15">
        <f t="shared" si="9"/>
        <v>401286871</v>
      </c>
      <c r="X73" s="15" t="e">
        <f>K73+M73+O73+Q73+#REF!</f>
        <v>#REF!</v>
      </c>
      <c r="Y73" s="15">
        <f t="shared" si="10"/>
        <v>283785150</v>
      </c>
      <c r="Z73" s="16" t="e">
        <f t="shared" si="11"/>
        <v>#REF!</v>
      </c>
      <c r="AA73" s="16" t="e">
        <f t="shared" si="12"/>
        <v>#REF!</v>
      </c>
      <c r="AB73" s="41">
        <v>50</v>
      </c>
      <c r="AC73" s="14">
        <v>37</v>
      </c>
    </row>
    <row r="74" spans="1:29" s="14" customFormat="1" ht="20.25" customHeight="1">
      <c r="A74" s="20">
        <v>60</v>
      </c>
      <c r="B74" s="18" t="str">
        <f>'[2]Bieu 7'!B40</f>
        <v>Trà Vinh</v>
      </c>
      <c r="C74" s="28">
        <f>'[2]Bieu 7'!C40</f>
        <v>498261986</v>
      </c>
      <c r="D74" s="28">
        <f>'[2]Bieu 7'!D40</f>
        <v>471855609</v>
      </c>
      <c r="E74" s="28">
        <f>'[2]Bieu 7'!E40</f>
        <v>26406377</v>
      </c>
      <c r="F74" s="28">
        <f>'[2]Bieu 7'!F40</f>
        <v>404422</v>
      </c>
      <c r="G74" s="28">
        <f>'[2]Bieu 7'!G40</f>
        <v>0</v>
      </c>
      <c r="H74" s="28">
        <f>'[2]Bieu 7'!H40</f>
        <v>497857564</v>
      </c>
      <c r="I74" s="28">
        <f>'[2]Bieu 7'!I40</f>
        <v>480563647</v>
      </c>
      <c r="J74" s="28">
        <f>'[2]Bieu 7'!J40</f>
        <v>7387955</v>
      </c>
      <c r="K74" s="28">
        <f>'[2]Bieu 7'!K40</f>
        <v>782556</v>
      </c>
      <c r="L74" s="28">
        <f>'[2]Bieu 7'!L40</f>
        <v>0</v>
      </c>
      <c r="M74" s="28">
        <f>'[2]Bieu 7'!M40</f>
        <v>325475595</v>
      </c>
      <c r="N74" s="28">
        <f>'[2]Bieu 7'!N40</f>
        <v>20038995</v>
      </c>
      <c r="O74" s="28">
        <f>'[2]Bieu 7'!O40</f>
        <v>136404</v>
      </c>
      <c r="P74" s="28">
        <f>'[2]Bieu 7'!P40</f>
        <v>0</v>
      </c>
      <c r="Q74" s="28">
        <f>'[2]Bieu 7'!Q40</f>
        <v>126742142</v>
      </c>
      <c r="R74" s="28">
        <f>'[2]Bieu 7'!R40</f>
        <v>17293917</v>
      </c>
      <c r="S74" s="28">
        <f t="shared" si="7"/>
        <v>489687053</v>
      </c>
      <c r="T74" s="29">
        <f t="shared" si="8"/>
        <v>0.01700193314872192</v>
      </c>
      <c r="W74" s="15">
        <f t="shared" si="9"/>
        <v>490874031</v>
      </c>
      <c r="X74" s="15" t="e">
        <f>K74+M74+O74+Q74+#REF!</f>
        <v>#REF!</v>
      </c>
      <c r="Y74" s="15">
        <f t="shared" si="10"/>
        <v>326394555</v>
      </c>
      <c r="Z74" s="16" t="e">
        <f t="shared" si="11"/>
        <v>#REF!</v>
      </c>
      <c r="AA74" s="16" t="e">
        <f t="shared" si="12"/>
        <v>#REF!</v>
      </c>
      <c r="AB74" s="41">
        <v>24</v>
      </c>
      <c r="AC74" s="14">
        <v>32</v>
      </c>
    </row>
    <row r="75" spans="1:29" s="14" customFormat="1" ht="20.25" customHeight="1">
      <c r="A75" s="17">
        <v>61</v>
      </c>
      <c r="B75" s="18" t="str">
        <f>'[2]Bieu 7'!B41</f>
        <v>Vĩnh Long</v>
      </c>
      <c r="C75" s="28">
        <f>'[2]Bieu 7'!C41</f>
        <v>862532004.8130001</v>
      </c>
      <c r="D75" s="28">
        <f>'[2]Bieu 7'!D41</f>
        <v>796512127.113</v>
      </c>
      <c r="E75" s="28">
        <f>'[2]Bieu 7'!E41</f>
        <v>66019877.7</v>
      </c>
      <c r="F75" s="28">
        <f>'[2]Bieu 7'!F41</f>
        <v>1029888</v>
      </c>
      <c r="G75" s="28">
        <f>'[2]Bieu 7'!G41</f>
        <v>0</v>
      </c>
      <c r="H75" s="28">
        <f>'[2]Bieu 7'!H41</f>
        <v>861502117.2950001</v>
      </c>
      <c r="I75" s="28">
        <f>'[2]Bieu 7'!I41</f>
        <v>820526549.113</v>
      </c>
      <c r="J75" s="28">
        <f>'[2]Bieu 7'!J41</f>
        <v>5965685</v>
      </c>
      <c r="K75" s="28">
        <f>'[2]Bieu 7'!K41</f>
        <v>4398140</v>
      </c>
      <c r="L75" s="28">
        <f>'[2]Bieu 7'!L41</f>
        <v>0</v>
      </c>
      <c r="M75" s="28">
        <f>'[2]Bieu 7'!M41</f>
        <v>552146992.344</v>
      </c>
      <c r="N75" s="28">
        <f>'[2]Bieu 7'!N41</f>
        <v>228276294.978</v>
      </c>
      <c r="O75" s="28">
        <f>'[2]Bieu 7'!O41</f>
        <v>7399884</v>
      </c>
      <c r="P75" s="28">
        <f>'[2]Bieu 7'!P41</f>
        <v>0</v>
      </c>
      <c r="Q75" s="28">
        <f>'[2]Bieu 7'!Q41</f>
        <v>22339552.791</v>
      </c>
      <c r="R75" s="28">
        <f>'[2]Bieu 7'!R41</f>
        <v>40975568.182</v>
      </c>
      <c r="S75" s="28">
        <f t="shared" si="7"/>
        <v>851138292.2950001</v>
      </c>
      <c r="T75" s="29">
        <f t="shared" si="8"/>
        <v>0.012630700385262891</v>
      </c>
      <c r="W75" s="15">
        <f t="shared" si="9"/>
        <v>856566319.8130001</v>
      </c>
      <c r="X75" s="15" t="e">
        <f>K75+M75+O75+Q75+#REF!</f>
        <v>#REF!</v>
      </c>
      <c r="Y75" s="15">
        <f t="shared" si="10"/>
        <v>563945016.344</v>
      </c>
      <c r="Z75" s="16" t="e">
        <f t="shared" si="11"/>
        <v>#REF!</v>
      </c>
      <c r="AA75" s="16" t="e">
        <f t="shared" si="12"/>
        <v>#REF!</v>
      </c>
      <c r="AB75" s="41">
        <v>31</v>
      </c>
      <c r="AC75" s="14">
        <v>21</v>
      </c>
    </row>
    <row r="76" spans="1:29" s="14" customFormat="1" ht="20.25" customHeight="1">
      <c r="A76" s="20">
        <v>62</v>
      </c>
      <c r="B76" s="18" t="str">
        <f>'[1]Bieu 7'!B41</f>
        <v>Vĩnh Phúc</v>
      </c>
      <c r="C76" s="28">
        <f>'[1]Bieu 7'!C41</f>
        <v>305311964</v>
      </c>
      <c r="D76" s="28">
        <f>'[1]Bieu 7'!D41</f>
        <v>255919641</v>
      </c>
      <c r="E76" s="28">
        <f>'[1]Bieu 7'!E41</f>
        <v>49392323</v>
      </c>
      <c r="F76" s="28">
        <f>'[1]Bieu 7'!F41</f>
        <v>12405246</v>
      </c>
      <c r="G76" s="28">
        <f>'[1]Bieu 7'!G41</f>
        <v>0</v>
      </c>
      <c r="H76" s="28">
        <f>'[1]Bieu 7'!H41</f>
        <v>292906718</v>
      </c>
      <c r="I76" s="28">
        <f>'[1]Bieu 7'!I41</f>
        <v>264426505</v>
      </c>
      <c r="J76" s="28">
        <f>'[1]Bieu 7'!J41</f>
        <v>5530708</v>
      </c>
      <c r="K76" s="28">
        <f>'[1]Bieu 7'!K41</f>
        <v>428350</v>
      </c>
      <c r="L76" s="28">
        <f>'[1]Bieu 7'!L41</f>
        <v>0</v>
      </c>
      <c r="M76" s="28">
        <f>'[1]Bieu 7'!M41</f>
        <v>225962364</v>
      </c>
      <c r="N76" s="28">
        <f>'[1]Bieu 7'!N41</f>
        <v>13826766</v>
      </c>
      <c r="O76" s="28">
        <f>'[1]Bieu 7'!O41</f>
        <v>79064</v>
      </c>
      <c r="P76" s="28">
        <f>'[1]Bieu 7'!P41</f>
        <v>0</v>
      </c>
      <c r="Q76" s="28">
        <f>'[1]Bieu 7'!Q41</f>
        <v>18599253</v>
      </c>
      <c r="R76" s="28">
        <f>'[1]Bieu 7'!R41</f>
        <v>28480213</v>
      </c>
      <c r="S76" s="28">
        <f t="shared" si="7"/>
        <v>286947660</v>
      </c>
      <c r="T76" s="29">
        <f t="shared" si="8"/>
        <v>0.022535781728839927</v>
      </c>
      <c r="W76" s="15">
        <f t="shared" si="9"/>
        <v>299781256</v>
      </c>
      <c r="X76" s="15" t="e">
        <f>K76+M76+O76+Q76+#REF!</f>
        <v>#REF!</v>
      </c>
      <c r="Y76" s="15">
        <f t="shared" si="10"/>
        <v>226469778</v>
      </c>
      <c r="Z76" s="16" t="e">
        <f t="shared" si="11"/>
        <v>#REF!</v>
      </c>
      <c r="AA76" s="16" t="e">
        <f t="shared" si="12"/>
        <v>#REF!</v>
      </c>
      <c r="AB76" s="41">
        <v>20</v>
      </c>
      <c r="AC76" s="14">
        <v>40</v>
      </c>
    </row>
    <row r="77" spans="1:29" s="14" customFormat="1" ht="20.25" customHeight="1">
      <c r="A77" s="17">
        <v>63</v>
      </c>
      <c r="B77" s="18" t="str">
        <f>'[1]Bieu 7'!B42</f>
        <v>Yên Bái</v>
      </c>
      <c r="C77" s="28">
        <f>'[1]Bieu 7'!C42</f>
        <v>80149485</v>
      </c>
      <c r="D77" s="28">
        <f>'[1]Bieu 7'!D42</f>
        <v>69435064</v>
      </c>
      <c r="E77" s="28">
        <f>'[1]Bieu 7'!E42</f>
        <v>10714421</v>
      </c>
      <c r="F77" s="28">
        <f>'[1]Bieu 7'!F42</f>
        <v>82881</v>
      </c>
      <c r="G77" s="28">
        <f>'[1]Bieu 7'!G42</f>
        <v>0</v>
      </c>
      <c r="H77" s="28">
        <f>'[1]Bieu 7'!H42</f>
        <v>80066604</v>
      </c>
      <c r="I77" s="28">
        <f>'[1]Bieu 7'!I42</f>
        <v>41198157</v>
      </c>
      <c r="J77" s="28">
        <f>'[1]Bieu 7'!J42</f>
        <v>2149402</v>
      </c>
      <c r="K77" s="28">
        <f>'[1]Bieu 7'!K42</f>
        <v>92534</v>
      </c>
      <c r="L77" s="28">
        <f>'[1]Bieu 7'!L42</f>
        <v>0</v>
      </c>
      <c r="M77" s="28">
        <f>'[1]Bieu 7'!M42</f>
        <v>19413553</v>
      </c>
      <c r="N77" s="28">
        <f>'[1]Bieu 7'!N42</f>
        <v>5820066</v>
      </c>
      <c r="O77" s="28">
        <f>'[1]Bieu 7'!O42</f>
        <v>13711302</v>
      </c>
      <c r="P77" s="28">
        <f>'[1]Bieu 7'!P42</f>
        <v>0</v>
      </c>
      <c r="Q77" s="28">
        <f>'[1]Bieu 7'!Q42</f>
        <v>11300</v>
      </c>
      <c r="R77" s="28">
        <f>'[1]Bieu 7'!R42</f>
        <v>38868447</v>
      </c>
      <c r="S77" s="28">
        <f t="shared" si="7"/>
        <v>77824668</v>
      </c>
      <c r="T77" s="29">
        <f t="shared" si="8"/>
        <v>0.05441835662697241</v>
      </c>
      <c r="W77" s="15">
        <f t="shared" si="9"/>
        <v>78000083</v>
      </c>
      <c r="X77" s="15" t="e">
        <f>K77+M77+O77+Q77+#REF!</f>
        <v>#REF!</v>
      </c>
      <c r="Y77" s="15">
        <f t="shared" si="10"/>
        <v>33217389</v>
      </c>
      <c r="Z77" s="16" t="e">
        <f t="shared" si="11"/>
        <v>#REF!</v>
      </c>
      <c r="AA77" s="16" t="e">
        <f t="shared" si="12"/>
        <v>#REF!</v>
      </c>
      <c r="AB77" s="41">
        <v>4</v>
      </c>
      <c r="AC77" s="14">
        <v>53</v>
      </c>
    </row>
    <row r="78" spans="2:20" ht="15.75">
      <c r="B78" s="63"/>
      <c r="C78" s="63"/>
      <c r="D78" s="63"/>
      <c r="E78" s="63"/>
      <c r="F78" s="21"/>
      <c r="G78" s="21"/>
      <c r="H78" s="22"/>
      <c r="I78" s="22"/>
      <c r="J78" s="22"/>
      <c r="K78" s="22"/>
      <c r="L78" s="22"/>
      <c r="M78" s="22"/>
      <c r="N78" s="22"/>
      <c r="O78" s="22"/>
      <c r="P78" s="60" t="s">
        <v>46</v>
      </c>
      <c r="Q78" s="60"/>
      <c r="R78" s="60"/>
      <c r="S78" s="60"/>
      <c r="T78" s="60"/>
    </row>
    <row r="79" spans="2:18" ht="15.75" customHeight="1">
      <c r="B79" s="23"/>
      <c r="C79" s="53" t="s">
        <v>39</v>
      </c>
      <c r="D79" s="53"/>
      <c r="E79" s="53"/>
      <c r="F79" s="24"/>
      <c r="G79" s="24"/>
      <c r="O79" s="76" t="s">
        <v>40</v>
      </c>
      <c r="P79" s="76"/>
      <c r="Q79" s="76"/>
      <c r="R79" s="76"/>
    </row>
    <row r="80" spans="2:18" ht="12.75">
      <c r="B80" s="23"/>
      <c r="O80" s="26"/>
      <c r="P80" s="26"/>
      <c r="Q80" s="26"/>
      <c r="R80" s="26"/>
    </row>
    <row r="81" spans="2:18" ht="12.75">
      <c r="B81" s="23"/>
      <c r="O81" s="26"/>
      <c r="P81" s="26"/>
      <c r="Q81" s="26"/>
      <c r="R81" s="26"/>
    </row>
    <row r="82" spans="2:18" ht="12.75">
      <c r="B82" s="23"/>
      <c r="O82" s="26"/>
      <c r="P82" s="26"/>
      <c r="Q82" s="26"/>
      <c r="R82" s="26"/>
    </row>
    <row r="83" spans="2:18" ht="12.75">
      <c r="B83" s="23"/>
      <c r="O83" s="26"/>
      <c r="P83" s="26"/>
      <c r="Q83" s="26"/>
      <c r="R83" s="26"/>
    </row>
    <row r="84" spans="2:18" ht="11.25" customHeight="1">
      <c r="B84" s="23"/>
      <c r="O84" s="26"/>
      <c r="P84" s="26"/>
      <c r="Q84" s="26"/>
      <c r="R84" s="26"/>
    </row>
    <row r="85" spans="2:18" ht="12.75">
      <c r="B85" s="23"/>
      <c r="O85" s="26"/>
      <c r="P85" s="26"/>
      <c r="Q85" s="26"/>
      <c r="R85" s="26"/>
    </row>
    <row r="86" spans="2:18" ht="15.75">
      <c r="B86" s="23"/>
      <c r="C86" s="53" t="s">
        <v>41</v>
      </c>
      <c r="D86" s="53"/>
      <c r="E86" s="53"/>
      <c r="F86" s="24"/>
      <c r="G86" s="24"/>
      <c r="O86" s="76" t="s">
        <v>42</v>
      </c>
      <c r="P86" s="76"/>
      <c r="Q86" s="76"/>
      <c r="R86" s="76"/>
    </row>
    <row r="87" ht="12.75">
      <c r="B87" s="23"/>
    </row>
  </sheetData>
  <sheetProtection/>
  <mergeCells count="43">
    <mergeCell ref="A3:M3"/>
    <mergeCell ref="C9:C12"/>
    <mergeCell ref="H9:H12"/>
    <mergeCell ref="F8:F12"/>
    <mergeCell ref="G8:G12"/>
    <mergeCell ref="P11:P12"/>
    <mergeCell ref="L11:L12"/>
    <mergeCell ref="P78:T78"/>
    <mergeCell ref="A13:B13"/>
    <mergeCell ref="B78:E78"/>
    <mergeCell ref="H8:R8"/>
    <mergeCell ref="S8:S12"/>
    <mergeCell ref="T8:T12"/>
    <mergeCell ref="W8:AA10"/>
    <mergeCell ref="I9:Q9"/>
    <mergeCell ref="R9:R12"/>
    <mergeCell ref="C79:E79"/>
    <mergeCell ref="O79:R79"/>
    <mergeCell ref="C86:E86"/>
    <mergeCell ref="O86:R86"/>
    <mergeCell ref="Q11:Q12"/>
    <mergeCell ref="W11:W12"/>
    <mergeCell ref="O11:O12"/>
    <mergeCell ref="D9:E9"/>
    <mergeCell ref="D10:D12"/>
    <mergeCell ref="E10:E12"/>
    <mergeCell ref="AA11:AA12"/>
    <mergeCell ref="I10:I12"/>
    <mergeCell ref="J10:Q10"/>
    <mergeCell ref="J11:J12"/>
    <mergeCell ref="K11:K12"/>
    <mergeCell ref="M11:M12"/>
    <mergeCell ref="N11:N12"/>
    <mergeCell ref="B1:H1"/>
    <mergeCell ref="B2:H2"/>
    <mergeCell ref="X11:X12"/>
    <mergeCell ref="Y11:Y12"/>
    <mergeCell ref="Z11:Z12"/>
    <mergeCell ref="A4:T6"/>
    <mergeCell ref="Q7:T7"/>
    <mergeCell ref="A8:A12"/>
    <mergeCell ref="B8:B12"/>
    <mergeCell ref="C8:E8"/>
  </mergeCells>
  <conditionalFormatting sqref="U15:U77">
    <cfRule type="cellIs" priority="2" dxfId="1" operator="notEqual" stopIfTrue="1">
      <formula>B15</formula>
    </cfRule>
  </conditionalFormatting>
  <conditionalFormatting sqref="V15:V77">
    <cfRule type="cellIs" priority="1" dxfId="0" operator="notEqual" stopIfTrue="1">
      <formula>B15</formula>
    </cfRule>
  </conditionalFormatting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trannamdt1</cp:lastModifiedBy>
  <cp:lastPrinted>2015-11-10T02:51:52Z</cp:lastPrinted>
  <dcterms:created xsi:type="dcterms:W3CDTF">2015-11-10T02:15:15Z</dcterms:created>
  <dcterms:modified xsi:type="dcterms:W3CDTF">2016-01-04T07:13:59Z</dcterms:modified>
  <cp:category/>
  <cp:version/>
  <cp:contentType/>
  <cp:contentStatus/>
</cp:coreProperties>
</file>